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 - SEGTRANSP\2023\Cotações\Alarme Maringá\"/>
    </mc:Choice>
  </mc:AlternateContent>
  <bookViews>
    <workbookView xWindow="0" yWindow="0" windowWidth="16380" windowHeight="8190" tabRatio="500"/>
  </bookViews>
  <sheets>
    <sheet name="orçamento" sheetId="1" r:id="rId1"/>
    <sheet name="cotações" sheetId="2" r:id="rId2"/>
    <sheet name="BDI" sheetId="3" r:id="rId3"/>
  </sheets>
  <definedNames>
    <definedName name="_xlnm.Print_Area" localSheetId="0">orçamento!$A$1:$P$144</definedName>
    <definedName name="_xlnm.Print_Titles" localSheetId="0">orçamento!$7:$8</definedName>
  </definedNames>
  <calcPr calcId="152511"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B16" i="3" l="1"/>
  <c r="B15" i="3"/>
  <c r="B14" i="3"/>
  <c r="J21" i="2"/>
  <c r="H21" i="2"/>
  <c r="F21" i="2"/>
  <c r="M20" i="2"/>
  <c r="L20" i="2"/>
  <c r="K20" i="2"/>
  <c r="M19" i="2"/>
  <c r="L19" i="2"/>
  <c r="K19" i="2"/>
  <c r="M18" i="2"/>
  <c r="L18" i="2"/>
  <c r="K18" i="2"/>
  <c r="M17" i="2"/>
  <c r="L17" i="2"/>
  <c r="K17" i="2"/>
  <c r="M16" i="2"/>
  <c r="L16" i="2"/>
  <c r="K16" i="2"/>
  <c r="M15" i="2"/>
  <c r="L15" i="2"/>
  <c r="K15" i="2"/>
  <c r="M14" i="2"/>
  <c r="L14" i="2"/>
  <c r="K14" i="2"/>
  <c r="M13" i="2"/>
  <c r="L13" i="2"/>
  <c r="K13" i="2"/>
  <c r="M12" i="2"/>
  <c r="L12" i="2"/>
  <c r="K12" i="2"/>
  <c r="M11" i="2"/>
  <c r="L11" i="2"/>
  <c r="K11" i="2"/>
  <c r="M10" i="2"/>
  <c r="L10" i="2"/>
  <c r="K10" i="2"/>
  <c r="M9" i="2"/>
  <c r="L9" i="2"/>
  <c r="K9" i="2"/>
  <c r="M8" i="2"/>
  <c r="L8" i="2"/>
  <c r="K8" i="2"/>
  <c r="T143" i="1"/>
  <c r="S143" i="1"/>
  <c r="R143" i="1"/>
  <c r="T142" i="1"/>
  <c r="S142" i="1"/>
  <c r="J142" i="1"/>
  <c r="K142" i="1" s="1"/>
  <c r="G142" i="1"/>
  <c r="T141" i="1"/>
  <c r="S141" i="1"/>
  <c r="T140" i="1"/>
  <c r="S140" i="1"/>
  <c r="I140" i="1"/>
  <c r="K140" i="1" s="1"/>
  <c r="G140" i="1"/>
  <c r="S139" i="1"/>
  <c r="R139" i="1"/>
  <c r="B139" i="1"/>
  <c r="S138" i="1"/>
  <c r="R138" i="1"/>
  <c r="B138" i="1"/>
  <c r="S137" i="1"/>
  <c r="R137" i="1"/>
  <c r="B137" i="1"/>
  <c r="T136" i="1"/>
  <c r="S136" i="1"/>
  <c r="K136" i="1"/>
  <c r="J136" i="1"/>
  <c r="I136" i="1"/>
  <c r="F136" i="1"/>
  <c r="U135" i="1"/>
  <c r="T135" i="1"/>
  <c r="R135" i="1"/>
  <c r="K135" i="1"/>
  <c r="I135" i="1"/>
  <c r="U134" i="1"/>
  <c r="T134" i="1"/>
  <c r="S134" i="1"/>
  <c r="R134" i="1"/>
  <c r="T133" i="1"/>
  <c r="S133" i="1"/>
  <c r="G133" i="1"/>
  <c r="J133" i="1" s="1"/>
  <c r="K133" i="1" s="1"/>
  <c r="T132" i="1"/>
  <c r="S132" i="1"/>
  <c r="T131" i="1"/>
  <c r="S131" i="1"/>
  <c r="K131" i="1"/>
  <c r="G131" i="1"/>
  <c r="I131" i="1" s="1"/>
  <c r="S130" i="1"/>
  <c r="R130" i="1"/>
  <c r="B130" i="1"/>
  <c r="U129" i="1"/>
  <c r="U130" i="1" s="1"/>
  <c r="U131" i="1" s="1"/>
  <c r="T129" i="1"/>
  <c r="S129" i="1"/>
  <c r="R129" i="1"/>
  <c r="T128" i="1"/>
  <c r="S128" i="1"/>
  <c r="J128" i="1"/>
  <c r="K128" i="1" s="1"/>
  <c r="G128" i="1"/>
  <c r="T127" i="1"/>
  <c r="S127" i="1"/>
  <c r="T126" i="1"/>
  <c r="S126" i="1"/>
  <c r="I126" i="1"/>
  <c r="K126" i="1" s="1"/>
  <c r="G126" i="1"/>
  <c r="U125" i="1"/>
  <c r="S125" i="1"/>
  <c r="R125" i="1"/>
  <c r="B125" i="1"/>
  <c r="U124" i="1"/>
  <c r="T124" i="1"/>
  <c r="S124" i="1"/>
  <c r="R124" i="1"/>
  <c r="T123" i="1"/>
  <c r="S123" i="1"/>
  <c r="G123" i="1"/>
  <c r="J123" i="1" s="1"/>
  <c r="K123" i="1" s="1"/>
  <c r="T122" i="1"/>
  <c r="S122" i="1"/>
  <c r="T121" i="1"/>
  <c r="S121" i="1"/>
  <c r="K121" i="1"/>
  <c r="I121" i="1"/>
  <c r="U120" i="1"/>
  <c r="S120" i="1"/>
  <c r="R120" i="1"/>
  <c r="B120" i="1"/>
  <c r="U119" i="1"/>
  <c r="T119" i="1"/>
  <c r="S119" i="1"/>
  <c r="R119" i="1"/>
  <c r="T118" i="1"/>
  <c r="S118" i="1"/>
  <c r="G118" i="1"/>
  <c r="J118" i="1" s="1"/>
  <c r="K118" i="1" s="1"/>
  <c r="T117" i="1"/>
  <c r="S117" i="1"/>
  <c r="T116" i="1"/>
  <c r="S116" i="1"/>
  <c r="K116" i="1"/>
  <c r="I116" i="1"/>
  <c r="S115" i="1"/>
  <c r="R115" i="1"/>
  <c r="B115" i="1"/>
  <c r="U114" i="1"/>
  <c r="S114" i="1"/>
  <c r="R114" i="1"/>
  <c r="B114" i="1"/>
  <c r="U113" i="1"/>
  <c r="T113" i="1"/>
  <c r="S113" i="1"/>
  <c r="R113" i="1"/>
  <c r="T112" i="1"/>
  <c r="S112" i="1"/>
  <c r="G112" i="1"/>
  <c r="J112" i="1" s="1"/>
  <c r="K112" i="1" s="1"/>
  <c r="T111" i="1"/>
  <c r="S111" i="1"/>
  <c r="T110" i="1"/>
  <c r="S110" i="1"/>
  <c r="K110" i="1"/>
  <c r="I110" i="1"/>
  <c r="S109" i="1"/>
  <c r="R109" i="1"/>
  <c r="B109" i="1"/>
  <c r="U108" i="1"/>
  <c r="S108" i="1"/>
  <c r="R108" i="1"/>
  <c r="B108" i="1"/>
  <c r="U107" i="1"/>
  <c r="T107" i="1"/>
  <c r="S107" i="1"/>
  <c r="R107" i="1"/>
  <c r="T106" i="1"/>
  <c r="S106" i="1"/>
  <c r="G106" i="1"/>
  <c r="J106" i="1" s="1"/>
  <c r="J103" i="1" s="1"/>
  <c r="M103" i="1" s="1"/>
  <c r="T105" i="1"/>
  <c r="S105" i="1"/>
  <c r="J105" i="1"/>
  <c r="K105" i="1" s="1"/>
  <c r="G105" i="1"/>
  <c r="S104" i="1"/>
  <c r="R104" i="1"/>
  <c r="B104" i="1"/>
  <c r="U103" i="1"/>
  <c r="U104" i="1" s="1"/>
  <c r="T103" i="1"/>
  <c r="S103" i="1"/>
  <c r="R103" i="1"/>
  <c r="T102" i="1"/>
  <c r="S102" i="1"/>
  <c r="G102" i="1"/>
  <c r="J102" i="1" s="1"/>
  <c r="T101" i="1"/>
  <c r="S101" i="1"/>
  <c r="J101" i="1"/>
  <c r="K101" i="1" s="1"/>
  <c r="S100" i="1"/>
  <c r="R100" i="1"/>
  <c r="B100" i="1"/>
  <c r="S99" i="1"/>
  <c r="R99" i="1"/>
  <c r="B99" i="1"/>
  <c r="S98" i="1"/>
  <c r="R98" i="1"/>
  <c r="B98" i="1"/>
  <c r="T97" i="1"/>
  <c r="R97" i="1"/>
  <c r="I97" i="1"/>
  <c r="K97" i="1" s="1"/>
  <c r="S96" i="1"/>
  <c r="R96" i="1"/>
  <c r="B96" i="1"/>
  <c r="U95" i="1"/>
  <c r="U96" i="1" s="1"/>
  <c r="T95" i="1"/>
  <c r="S95" i="1"/>
  <c r="R95" i="1"/>
  <c r="T94" i="1"/>
  <c r="S94" i="1"/>
  <c r="R94" i="1"/>
  <c r="T93" i="1"/>
  <c r="S93" i="1"/>
  <c r="R93" i="1"/>
  <c r="T92" i="1"/>
  <c r="S92" i="1"/>
  <c r="R92" i="1"/>
  <c r="T91" i="1"/>
  <c r="S91" i="1"/>
  <c r="G91" i="1"/>
  <c r="J91" i="1" s="1"/>
  <c r="K91" i="1" s="1"/>
  <c r="T90" i="1"/>
  <c r="S90" i="1"/>
  <c r="T89" i="1"/>
  <c r="S89" i="1"/>
  <c r="I89" i="1"/>
  <c r="K89" i="1" s="1"/>
  <c r="T88" i="1"/>
  <c r="S88" i="1"/>
  <c r="I88" i="1"/>
  <c r="K88" i="1" s="1"/>
  <c r="U87" i="1"/>
  <c r="U88" i="1" s="1"/>
  <c r="T87" i="1"/>
  <c r="S87" i="1"/>
  <c r="R87" i="1"/>
  <c r="T86" i="1"/>
  <c r="S86" i="1"/>
  <c r="J86" i="1"/>
  <c r="K86" i="1" s="1"/>
  <c r="G86" i="1"/>
  <c r="T85" i="1"/>
  <c r="S85" i="1"/>
  <c r="T84" i="1"/>
  <c r="R84" i="1"/>
  <c r="I84" i="1"/>
  <c r="K84" i="1" s="1"/>
  <c r="U83" i="1"/>
  <c r="T83" i="1"/>
  <c r="R83" i="1"/>
  <c r="I83" i="1"/>
  <c r="K83" i="1" s="1"/>
  <c r="U82" i="1"/>
  <c r="T82" i="1"/>
  <c r="S82" i="1"/>
  <c r="R82" i="1"/>
  <c r="T81" i="1"/>
  <c r="S81" i="1"/>
  <c r="J81" i="1"/>
  <c r="K81" i="1" s="1"/>
  <c r="G81" i="1"/>
  <c r="T80" i="1"/>
  <c r="S80" i="1"/>
  <c r="T79" i="1"/>
  <c r="R79" i="1"/>
  <c r="K79" i="1"/>
  <c r="I79" i="1"/>
  <c r="U78" i="1"/>
  <c r="U79" i="1" s="1"/>
  <c r="T78" i="1"/>
  <c r="S78" i="1"/>
  <c r="R78" i="1"/>
  <c r="L78" i="1"/>
  <c r="I78" i="1"/>
  <c r="T77" i="1"/>
  <c r="S77" i="1"/>
  <c r="J77" i="1"/>
  <c r="K77" i="1" s="1"/>
  <c r="G77" i="1"/>
  <c r="T76" i="1"/>
  <c r="S76" i="1"/>
  <c r="T75" i="1"/>
  <c r="R75" i="1"/>
  <c r="K75" i="1"/>
  <c r="I75" i="1"/>
  <c r="U74" i="1"/>
  <c r="U75" i="1" s="1"/>
  <c r="T74" i="1"/>
  <c r="S74" i="1"/>
  <c r="R74" i="1"/>
  <c r="L74" i="1"/>
  <c r="I74" i="1"/>
  <c r="U73" i="1"/>
  <c r="T73" i="1"/>
  <c r="S73" i="1"/>
  <c r="J73" i="1"/>
  <c r="K73" i="1" s="1"/>
  <c r="G73" i="1"/>
  <c r="T72" i="1"/>
  <c r="S72" i="1"/>
  <c r="T71" i="1"/>
  <c r="R71" i="1"/>
  <c r="K71" i="1"/>
  <c r="I71" i="1"/>
  <c r="U70" i="1"/>
  <c r="U71" i="1" s="1"/>
  <c r="U72" i="1" s="1"/>
  <c r="T70" i="1"/>
  <c r="S70" i="1"/>
  <c r="R70" i="1"/>
  <c r="L70" i="1"/>
  <c r="I70" i="1"/>
  <c r="T69" i="1"/>
  <c r="S69" i="1"/>
  <c r="R69" i="1"/>
  <c r="T68" i="1"/>
  <c r="S68" i="1"/>
  <c r="R68" i="1"/>
  <c r="T67" i="1"/>
  <c r="S67" i="1"/>
  <c r="R67" i="1"/>
  <c r="T66" i="1"/>
  <c r="S66" i="1"/>
  <c r="J66" i="1"/>
  <c r="K66" i="1" s="1"/>
  <c r="G66" i="1"/>
  <c r="T65" i="1"/>
  <c r="S65" i="1"/>
  <c r="S64" i="1"/>
  <c r="R64" i="1"/>
  <c r="U63" i="1"/>
  <c r="U64" i="1" s="1"/>
  <c r="T63" i="1"/>
  <c r="S63" i="1"/>
  <c r="R63" i="1"/>
  <c r="T62" i="1"/>
  <c r="S62" i="1"/>
  <c r="K62" i="1"/>
  <c r="J62" i="1"/>
  <c r="G62" i="1"/>
  <c r="T61" i="1"/>
  <c r="S61" i="1"/>
  <c r="T60" i="1"/>
  <c r="S60" i="1"/>
  <c r="I60" i="1"/>
  <c r="K60" i="1" s="1"/>
  <c r="U59" i="1"/>
  <c r="U60" i="1" s="1"/>
  <c r="T59" i="1"/>
  <c r="S59" i="1"/>
  <c r="R59" i="1"/>
  <c r="L59" i="1"/>
  <c r="I59" i="1"/>
  <c r="T58" i="1"/>
  <c r="S58" i="1"/>
  <c r="R58" i="1"/>
  <c r="T57" i="1"/>
  <c r="S57" i="1"/>
  <c r="R57" i="1"/>
  <c r="T56" i="1"/>
  <c r="S56" i="1"/>
  <c r="R56" i="1"/>
  <c r="T55" i="1"/>
  <c r="S55" i="1"/>
  <c r="K55" i="1"/>
  <c r="J55" i="1"/>
  <c r="G55" i="1"/>
  <c r="T54" i="1"/>
  <c r="S54" i="1"/>
  <c r="T53" i="1"/>
  <c r="R53" i="1"/>
  <c r="K53" i="1"/>
  <c r="U52" i="1"/>
  <c r="U53" i="1" s="1"/>
  <c r="T52" i="1"/>
  <c r="S52" i="1"/>
  <c r="R52" i="1"/>
  <c r="L52" i="1"/>
  <c r="I52" i="1"/>
  <c r="T51" i="1"/>
  <c r="S51" i="1"/>
  <c r="K51" i="1"/>
  <c r="J51" i="1"/>
  <c r="G51" i="1"/>
  <c r="T50" i="1"/>
  <c r="S50" i="1"/>
  <c r="T49" i="1"/>
  <c r="R49" i="1"/>
  <c r="K49" i="1"/>
  <c r="I49" i="1"/>
  <c r="U48" i="1"/>
  <c r="U49" i="1" s="1"/>
  <c r="U50" i="1" s="1"/>
  <c r="T48" i="1"/>
  <c r="S48" i="1"/>
  <c r="R48" i="1"/>
  <c r="L48" i="1"/>
  <c r="I48" i="1"/>
  <c r="T47" i="1"/>
  <c r="S47" i="1"/>
  <c r="G47" i="1"/>
  <c r="J47" i="1" s="1"/>
  <c r="K47" i="1" s="1"/>
  <c r="T46" i="1"/>
  <c r="S46" i="1"/>
  <c r="T45" i="1"/>
  <c r="R45" i="1"/>
  <c r="K45" i="1"/>
  <c r="I45" i="1"/>
  <c r="U44" i="1"/>
  <c r="U45" i="1" s="1"/>
  <c r="T44" i="1"/>
  <c r="S44" i="1"/>
  <c r="R44" i="1"/>
  <c r="L44" i="1"/>
  <c r="I44" i="1"/>
  <c r="T43" i="1"/>
  <c r="S43" i="1"/>
  <c r="G43" i="1"/>
  <c r="J43" i="1" s="1"/>
  <c r="K43" i="1" s="1"/>
  <c r="T42" i="1"/>
  <c r="S42" i="1"/>
  <c r="J42" i="1"/>
  <c r="K42" i="1" s="1"/>
  <c r="G42" i="1"/>
  <c r="G76" i="1" s="1"/>
  <c r="J76" i="1" s="1"/>
  <c r="T41" i="1"/>
  <c r="S41" i="1"/>
  <c r="K41" i="1"/>
  <c r="I41" i="1"/>
  <c r="U40" i="1"/>
  <c r="T40" i="1"/>
  <c r="S40" i="1"/>
  <c r="I40" i="1"/>
  <c r="I39" i="1" s="1"/>
  <c r="U39" i="1"/>
  <c r="T39" i="1"/>
  <c r="S39" i="1"/>
  <c r="R39" i="1"/>
  <c r="T38" i="1"/>
  <c r="S38" i="1"/>
  <c r="G38" i="1"/>
  <c r="J38" i="1" s="1"/>
  <c r="K38" i="1" s="1"/>
  <c r="T37" i="1"/>
  <c r="S37" i="1"/>
  <c r="K37" i="1"/>
  <c r="J37" i="1"/>
  <c r="T36" i="1"/>
  <c r="R36" i="1"/>
  <c r="I36" i="1"/>
  <c r="K36" i="1" s="1"/>
  <c r="U35" i="1"/>
  <c r="U36" i="1" s="1"/>
  <c r="U37" i="1" s="1"/>
  <c r="T35" i="1"/>
  <c r="S35" i="1"/>
  <c r="R35" i="1"/>
  <c r="I35" i="1"/>
  <c r="L35" i="1" s="1"/>
  <c r="T34" i="1"/>
  <c r="S34" i="1"/>
  <c r="R34" i="1"/>
  <c r="T33" i="1"/>
  <c r="S33" i="1"/>
  <c r="R33" i="1"/>
  <c r="T32" i="1"/>
  <c r="S32" i="1"/>
  <c r="R32" i="1"/>
  <c r="U31" i="1"/>
  <c r="U32" i="1" s="1"/>
  <c r="U33" i="1" s="1"/>
  <c r="U34" i="1" s="1"/>
  <c r="T31" i="1"/>
  <c r="S31" i="1"/>
  <c r="M31" i="1"/>
  <c r="L31" i="1"/>
  <c r="N31" i="1" s="1"/>
  <c r="K31" i="1"/>
  <c r="T30" i="1"/>
  <c r="S30" i="1"/>
  <c r="R30" i="1"/>
  <c r="U29" i="1"/>
  <c r="U30" i="1" s="1"/>
  <c r="T29" i="1"/>
  <c r="S29" i="1"/>
  <c r="N29" i="1"/>
  <c r="M29" i="1"/>
  <c r="L29" i="1"/>
  <c r="K29" i="1"/>
  <c r="T28" i="1"/>
  <c r="S28" i="1"/>
  <c r="R28" i="1"/>
  <c r="T27" i="1"/>
  <c r="S27" i="1"/>
  <c r="K27" i="1"/>
  <c r="J27" i="1"/>
  <c r="G27" i="1"/>
  <c r="T26" i="1"/>
  <c r="S26" i="1"/>
  <c r="G26" i="1"/>
  <c r="J26" i="1" s="1"/>
  <c r="T25" i="1"/>
  <c r="S25" i="1"/>
  <c r="K25" i="1"/>
  <c r="I25" i="1"/>
  <c r="U24" i="1"/>
  <c r="U25" i="1" s="1"/>
  <c r="U26" i="1" s="1"/>
  <c r="T24" i="1"/>
  <c r="S24" i="1"/>
  <c r="R24" i="1"/>
  <c r="L24" i="1"/>
  <c r="I24" i="1"/>
  <c r="T23" i="1"/>
  <c r="S23" i="1"/>
  <c r="G23" i="1"/>
  <c r="J23" i="1" s="1"/>
  <c r="K23" i="1" s="1"/>
  <c r="T22" i="1"/>
  <c r="S22" i="1"/>
  <c r="J22" i="1"/>
  <c r="T21" i="1"/>
  <c r="S21" i="1"/>
  <c r="I21" i="1"/>
  <c r="K21" i="1" s="1"/>
  <c r="U20" i="1"/>
  <c r="U21" i="1" s="1"/>
  <c r="T20" i="1"/>
  <c r="S20" i="1"/>
  <c r="R20" i="1"/>
  <c r="I20" i="1"/>
  <c r="L20" i="1" s="1"/>
  <c r="T19" i="1"/>
  <c r="S19" i="1"/>
  <c r="J19" i="1"/>
  <c r="K19" i="1" s="1"/>
  <c r="T18" i="1"/>
  <c r="S18" i="1"/>
  <c r="J18" i="1"/>
  <c r="K18" i="1" s="1"/>
  <c r="T17" i="1"/>
  <c r="S17" i="1"/>
  <c r="I17" i="1"/>
  <c r="I16" i="1" s="1"/>
  <c r="U16" i="1"/>
  <c r="U17" i="1" s="1"/>
  <c r="T16" i="1"/>
  <c r="S16" i="1"/>
  <c r="R16" i="1"/>
  <c r="T15" i="1"/>
  <c r="S15" i="1"/>
  <c r="J15" i="1"/>
  <c r="K15" i="1" s="1"/>
  <c r="U14" i="1"/>
  <c r="U15" i="1" s="1"/>
  <c r="T14" i="1"/>
  <c r="S14" i="1"/>
  <c r="R14" i="1"/>
  <c r="I14" i="1"/>
  <c r="L14" i="1" s="1"/>
  <c r="T13" i="1"/>
  <c r="S13" i="1"/>
  <c r="J13" i="1"/>
  <c r="K13" i="1" s="1"/>
  <c r="U12" i="1"/>
  <c r="U13" i="1" s="1"/>
  <c r="T12" i="1"/>
  <c r="S12" i="1"/>
  <c r="R12" i="1"/>
  <c r="I12" i="1"/>
  <c r="L12" i="1" s="1"/>
  <c r="T11" i="1"/>
  <c r="S11" i="1"/>
  <c r="R11" i="1"/>
  <c r="T10" i="1"/>
  <c r="S10" i="1"/>
  <c r="R10" i="1"/>
  <c r="U9" i="1"/>
  <c r="U10" i="1" s="1"/>
  <c r="U11" i="1" s="1"/>
  <c r="T9" i="1"/>
  <c r="S9" i="1"/>
  <c r="R9" i="1"/>
  <c r="U18" i="1" l="1"/>
  <c r="K39" i="1"/>
  <c r="L39" i="1"/>
  <c r="J74" i="1"/>
  <c r="K76" i="1"/>
  <c r="U46" i="1"/>
  <c r="U27" i="1"/>
  <c r="U22" i="1"/>
  <c r="J20" i="1"/>
  <c r="U38" i="1"/>
  <c r="L16" i="1"/>
  <c r="N16" i="1" s="1"/>
  <c r="K16" i="1"/>
  <c r="J24" i="1"/>
  <c r="K26" i="1"/>
  <c r="U115" i="1"/>
  <c r="U136" i="1"/>
  <c r="J12" i="1"/>
  <c r="M12" i="1" s="1"/>
  <c r="J16" i="1"/>
  <c r="M16" i="1" s="1"/>
  <c r="K17" i="1"/>
  <c r="K22" i="1"/>
  <c r="K35" i="1"/>
  <c r="K40" i="1"/>
  <c r="U54" i="1"/>
  <c r="U76" i="1"/>
  <c r="G80" i="1"/>
  <c r="J80" i="1" s="1"/>
  <c r="G141" i="1"/>
  <c r="J141" i="1" s="1"/>
  <c r="U61" i="1"/>
  <c r="U109" i="1"/>
  <c r="J35" i="1"/>
  <c r="M35" i="1" s="1"/>
  <c r="N35" i="1" s="1"/>
  <c r="U41" i="1"/>
  <c r="G50" i="1"/>
  <c r="J50" i="1" s="1"/>
  <c r="U89" i="1"/>
  <c r="U105" i="1"/>
  <c r="U132" i="1"/>
  <c r="U80" i="1"/>
  <c r="U121" i="1"/>
  <c r="J14" i="1"/>
  <c r="J39" i="1"/>
  <c r="M39" i="1" s="1"/>
  <c r="G122" i="1"/>
  <c r="J122" i="1" s="1"/>
  <c r="G117" i="1"/>
  <c r="J117" i="1" s="1"/>
  <c r="G111" i="1"/>
  <c r="J111" i="1" s="1"/>
  <c r="G90" i="1"/>
  <c r="J90" i="1" s="1"/>
  <c r="G132" i="1"/>
  <c r="J132" i="1" s="1"/>
  <c r="G61" i="1"/>
  <c r="J61" i="1" s="1"/>
  <c r="G54" i="1"/>
  <c r="J54" i="1" s="1"/>
  <c r="G85" i="1"/>
  <c r="J85" i="1" s="1"/>
  <c r="G127" i="1"/>
  <c r="J127" i="1" s="1"/>
  <c r="G46" i="1"/>
  <c r="J46" i="1" s="1"/>
  <c r="U51" i="1"/>
  <c r="U65" i="1"/>
  <c r="G65" i="1"/>
  <c r="J65" i="1" s="1"/>
  <c r="G72" i="1"/>
  <c r="J72" i="1" s="1"/>
  <c r="K102" i="1"/>
  <c r="J95" i="1"/>
  <c r="M95" i="1" s="1"/>
  <c r="N10" i="2"/>
  <c r="G104" i="1"/>
  <c r="I104" i="1" s="1"/>
  <c r="G99" i="1"/>
  <c r="I99" i="1" s="1"/>
  <c r="K99" i="1" s="1"/>
  <c r="G137" i="1"/>
  <c r="I137" i="1" s="1"/>
  <c r="K137" i="1" s="1"/>
  <c r="N14" i="2"/>
  <c r="G115" i="1"/>
  <c r="I115" i="1" s="1"/>
  <c r="K115" i="1" s="1"/>
  <c r="G109" i="1"/>
  <c r="I109" i="1" s="1"/>
  <c r="K109" i="1" s="1"/>
  <c r="N18" i="2"/>
  <c r="U84" i="1"/>
  <c r="G125" i="1"/>
  <c r="I125" i="1" s="1"/>
  <c r="N9" i="2"/>
  <c r="G130" i="1"/>
  <c r="I130" i="1" s="1"/>
  <c r="N13" i="2"/>
  <c r="G139" i="1"/>
  <c r="I139" i="1" s="1"/>
  <c r="K139" i="1" s="1"/>
  <c r="N17" i="2"/>
  <c r="I82" i="1"/>
  <c r="U97" i="1"/>
  <c r="K106" i="1"/>
  <c r="N8" i="2"/>
  <c r="G96" i="1"/>
  <c r="I96" i="1" s="1"/>
  <c r="G108" i="1"/>
  <c r="I108" i="1" s="1"/>
  <c r="N12" i="2"/>
  <c r="G100" i="1"/>
  <c r="I100" i="1" s="1"/>
  <c r="K100" i="1" s="1"/>
  <c r="N16" i="2"/>
  <c r="G120" i="1"/>
  <c r="I120" i="1" s="1"/>
  <c r="N20" i="2"/>
  <c r="I87" i="1"/>
  <c r="U126" i="1"/>
  <c r="G114" i="1"/>
  <c r="I114" i="1" s="1"/>
  <c r="N11" i="2"/>
  <c r="G98" i="1"/>
  <c r="I98" i="1" s="1"/>
  <c r="K98" i="1" s="1"/>
  <c r="N15" i="2"/>
  <c r="G138" i="1"/>
  <c r="I138" i="1" s="1"/>
  <c r="K138" i="1" s="1"/>
  <c r="K134" i="1" s="1"/>
  <c r="N19" i="2"/>
  <c r="L21" i="2"/>
  <c r="K21" i="2"/>
  <c r="I119" i="1" l="1"/>
  <c r="L119" i="1" s="1"/>
  <c r="K120" i="1"/>
  <c r="I129" i="1"/>
  <c r="L129" i="1" s="1"/>
  <c r="K130" i="1"/>
  <c r="I103" i="1"/>
  <c r="L103" i="1" s="1"/>
  <c r="N103" i="1" s="1"/>
  <c r="K104" i="1"/>
  <c r="K46" i="1"/>
  <c r="J44" i="1"/>
  <c r="U106" i="1"/>
  <c r="U127" i="1"/>
  <c r="K96" i="1"/>
  <c r="I95" i="1"/>
  <c r="L95" i="1" s="1"/>
  <c r="N95" i="1" s="1"/>
  <c r="U85" i="1"/>
  <c r="K127" i="1"/>
  <c r="J124" i="1"/>
  <c r="M124" i="1" s="1"/>
  <c r="K132" i="1"/>
  <c r="J129" i="1"/>
  <c r="M129" i="1" s="1"/>
  <c r="J119" i="1"/>
  <c r="M119" i="1" s="1"/>
  <c r="K122" i="1"/>
  <c r="K14" i="1"/>
  <c r="M14" i="1"/>
  <c r="N14" i="1" s="1"/>
  <c r="K50" i="1"/>
  <c r="J48" i="1"/>
  <c r="I107" i="1"/>
  <c r="L107" i="1" s="1"/>
  <c r="K108" i="1"/>
  <c r="J113" i="1"/>
  <c r="M113" i="1" s="1"/>
  <c r="K117" i="1"/>
  <c r="U116" i="1"/>
  <c r="M20" i="1"/>
  <c r="N20" i="1" s="1"/>
  <c r="K20" i="1"/>
  <c r="U28" i="1"/>
  <c r="L87" i="1"/>
  <c r="N87" i="1" s="1"/>
  <c r="U98" i="1"/>
  <c r="I124" i="1"/>
  <c r="L124" i="1" s="1"/>
  <c r="N124" i="1" s="1"/>
  <c r="K125" i="1"/>
  <c r="J70" i="1"/>
  <c r="K72" i="1"/>
  <c r="U66" i="1"/>
  <c r="J82" i="1"/>
  <c r="M82" i="1" s="1"/>
  <c r="K85" i="1"/>
  <c r="J87" i="1"/>
  <c r="M87" i="1" s="1"/>
  <c r="K90" i="1"/>
  <c r="U81" i="1"/>
  <c r="U133" i="1"/>
  <c r="U90" i="1"/>
  <c r="U42" i="1"/>
  <c r="K12" i="1"/>
  <c r="U62" i="1"/>
  <c r="U77" i="1"/>
  <c r="U55" i="1"/>
  <c r="U137" i="1"/>
  <c r="K24" i="1"/>
  <c r="M24" i="1"/>
  <c r="N24" i="1" s="1"/>
  <c r="U23" i="1"/>
  <c r="M74" i="1"/>
  <c r="N74" i="1" s="1"/>
  <c r="K74" i="1"/>
  <c r="L82" i="1"/>
  <c r="N82" i="1" s="1"/>
  <c r="K82" i="1"/>
  <c r="K65" i="1"/>
  <c r="J63" i="1"/>
  <c r="M63" i="1" s="1"/>
  <c r="J59" i="1"/>
  <c r="K61" i="1"/>
  <c r="J78" i="1"/>
  <c r="K80" i="1"/>
  <c r="M21" i="2"/>
  <c r="I113" i="1"/>
  <c r="L113" i="1" s="1"/>
  <c r="N113" i="1" s="1"/>
  <c r="K114" i="1"/>
  <c r="I134" i="1"/>
  <c r="L134" i="1" s="1"/>
  <c r="J52" i="1"/>
  <c r="K54" i="1"/>
  <c r="J107" i="1"/>
  <c r="M107" i="1" s="1"/>
  <c r="K111" i="1"/>
  <c r="U122" i="1"/>
  <c r="U110" i="1"/>
  <c r="K141" i="1"/>
  <c r="J134" i="1"/>
  <c r="M134" i="1" s="1"/>
  <c r="N12" i="1"/>
  <c r="U47" i="1"/>
  <c r="N39" i="1"/>
  <c r="U19" i="1"/>
  <c r="K129" i="1" l="1"/>
  <c r="U111" i="1"/>
  <c r="N21" i="2"/>
  <c r="N22" i="2" s="1"/>
  <c r="G64" i="1"/>
  <c r="I64" i="1" s="1"/>
  <c r="M59" i="1"/>
  <c r="N59" i="1" s="1"/>
  <c r="K59" i="1"/>
  <c r="U138" i="1"/>
  <c r="M70" i="1"/>
  <c r="N70" i="1" s="1"/>
  <c r="K70" i="1"/>
  <c r="U117" i="1"/>
  <c r="U86" i="1"/>
  <c r="U128" i="1"/>
  <c r="N129" i="1"/>
  <c r="M52" i="1"/>
  <c r="N52" i="1" s="1"/>
  <c r="K52" i="1"/>
  <c r="M44" i="1"/>
  <c r="N44" i="1" s="1"/>
  <c r="K44" i="1"/>
  <c r="N134" i="1"/>
  <c r="U67" i="1"/>
  <c r="U68" i="1" s="1"/>
  <c r="U69" i="1" s="1"/>
  <c r="K124" i="1"/>
  <c r="K107" i="1"/>
  <c r="M48" i="1"/>
  <c r="N48" i="1" s="1"/>
  <c r="K48" i="1"/>
  <c r="K103" i="1"/>
  <c r="K119" i="1"/>
  <c r="U91" i="1"/>
  <c r="U99" i="1"/>
  <c r="U123" i="1"/>
  <c r="K113" i="1"/>
  <c r="M78" i="1"/>
  <c r="N78" i="1" s="1"/>
  <c r="K78" i="1"/>
  <c r="U56" i="1"/>
  <c r="U57" i="1" s="1"/>
  <c r="U58" i="1" s="1"/>
  <c r="U43" i="1"/>
  <c r="K87" i="1"/>
  <c r="N107" i="1"/>
  <c r="K95" i="1"/>
  <c r="N119" i="1"/>
  <c r="K64" i="1" l="1"/>
  <c r="I63" i="1"/>
  <c r="U118" i="1"/>
  <c r="U92" i="1"/>
  <c r="U93" i="1" s="1"/>
  <c r="U94" i="1" s="1"/>
  <c r="M144" i="1"/>
  <c r="B27" i="3" s="1"/>
  <c r="U100" i="1"/>
  <c r="U139" i="1"/>
  <c r="U112" i="1"/>
  <c r="U140" i="1" l="1"/>
  <c r="K63" i="1"/>
  <c r="L63" i="1"/>
  <c r="U101" i="1"/>
  <c r="N63" i="1" l="1"/>
  <c r="L144" i="1"/>
  <c r="B26" i="3" s="1"/>
  <c r="U102" i="1"/>
  <c r="U141" i="1"/>
  <c r="B28" i="3" l="1"/>
  <c r="U142" i="1"/>
  <c r="N144" i="1"/>
  <c r="C28" i="3" l="1"/>
  <c r="C27" i="3"/>
  <c r="B30" i="3" s="1"/>
  <c r="C26" i="3"/>
  <c r="U143" i="1"/>
  <c r="C11" i="3" l="1"/>
  <c r="B17" i="3" s="1"/>
  <c r="B21" i="3" s="1"/>
  <c r="P3" i="1" s="1"/>
  <c r="A24" i="3"/>
  <c r="R29" i="1" l="1"/>
  <c r="S36" i="1"/>
  <c r="R31" i="1"/>
  <c r="S49" i="1"/>
  <c r="S135" i="1"/>
  <c r="S71" i="1"/>
  <c r="O29" i="1"/>
  <c r="P29" i="1" s="1"/>
  <c r="R40" i="1"/>
  <c r="R25" i="1"/>
  <c r="S83" i="1"/>
  <c r="S45" i="1"/>
  <c r="R15" i="1"/>
  <c r="R60" i="1"/>
  <c r="R13" i="1"/>
  <c r="S53" i="1"/>
  <c r="R21" i="1"/>
  <c r="R37" i="1"/>
  <c r="S75" i="1"/>
  <c r="R73" i="1"/>
  <c r="R88" i="1"/>
  <c r="R131" i="1"/>
  <c r="S79" i="1"/>
  <c r="O31" i="1"/>
  <c r="P31" i="1" s="1"/>
  <c r="R17" i="1"/>
  <c r="R105" i="1"/>
  <c r="R18" i="1"/>
  <c r="R121" i="1"/>
  <c r="R26" i="1"/>
  <c r="T115" i="1"/>
  <c r="R27" i="1"/>
  <c r="R132" i="1"/>
  <c r="R41" i="1"/>
  <c r="R76" i="1"/>
  <c r="R136" i="1"/>
  <c r="R38" i="1"/>
  <c r="T109" i="1"/>
  <c r="R126" i="1"/>
  <c r="R46" i="1"/>
  <c r="O35" i="1"/>
  <c r="P35" i="1" s="1"/>
  <c r="S97" i="1"/>
  <c r="R89" i="1"/>
  <c r="R22" i="1"/>
  <c r="R51" i="1"/>
  <c r="S84" i="1"/>
  <c r="O16" i="1"/>
  <c r="P16" i="1" s="1"/>
  <c r="R54" i="1"/>
  <c r="R65" i="1"/>
  <c r="R116" i="1"/>
  <c r="R127" i="1"/>
  <c r="O14" i="1"/>
  <c r="P14" i="1" s="1"/>
  <c r="R19" i="1"/>
  <c r="R106" i="1"/>
  <c r="T120" i="1"/>
  <c r="O12" i="1"/>
  <c r="R50" i="1"/>
  <c r="O103" i="1"/>
  <c r="P103" i="1" s="1"/>
  <c r="O74" i="1"/>
  <c r="P74" i="1" s="1"/>
  <c r="T114" i="1"/>
  <c r="R110" i="1"/>
  <c r="R122" i="1"/>
  <c r="R62" i="1"/>
  <c r="R61" i="1"/>
  <c r="R72" i="1"/>
  <c r="T130" i="1"/>
  <c r="R77" i="1"/>
  <c r="R81" i="1"/>
  <c r="T125" i="1"/>
  <c r="R23" i="1"/>
  <c r="T98" i="1"/>
  <c r="O39" i="1"/>
  <c r="P39" i="1" s="1"/>
  <c r="R42" i="1"/>
  <c r="R133" i="1"/>
  <c r="T96" i="1"/>
  <c r="O20" i="1"/>
  <c r="P20" i="1" s="1"/>
  <c r="T108" i="1"/>
  <c r="R90" i="1"/>
  <c r="O24" i="1"/>
  <c r="P24" i="1" s="1"/>
  <c r="O124" i="1"/>
  <c r="P124" i="1" s="1"/>
  <c r="R80" i="1"/>
  <c r="R47" i="1"/>
  <c r="O82" i="1"/>
  <c r="P82" i="1" s="1"/>
  <c r="R85" i="1"/>
  <c r="O87" i="1"/>
  <c r="P87" i="1" s="1"/>
  <c r="R66" i="1"/>
  <c r="T104" i="1"/>
  <c r="R55" i="1"/>
  <c r="O113" i="1"/>
  <c r="P113" i="1" s="1"/>
  <c r="T137" i="1"/>
  <c r="O95" i="1"/>
  <c r="P95" i="1" s="1"/>
  <c r="O78" i="1"/>
  <c r="P78" i="1" s="1"/>
  <c r="O44" i="1"/>
  <c r="P44" i="1" s="1"/>
  <c r="O70" i="1"/>
  <c r="P70" i="1" s="1"/>
  <c r="O52" i="1"/>
  <c r="P52" i="1" s="1"/>
  <c r="R128" i="1"/>
  <c r="R86" i="1"/>
  <c r="R43" i="1"/>
  <c r="O48" i="1"/>
  <c r="P48" i="1" s="1"/>
  <c r="R111" i="1"/>
  <c r="R123" i="1"/>
  <c r="T138" i="1"/>
  <c r="O129" i="1"/>
  <c r="P129" i="1" s="1"/>
  <c r="O134" i="1"/>
  <c r="P134" i="1" s="1"/>
  <c r="O107" i="1"/>
  <c r="P107" i="1" s="1"/>
  <c r="O59" i="1"/>
  <c r="P59" i="1" s="1"/>
  <c r="R117" i="1"/>
  <c r="O119" i="1"/>
  <c r="P119" i="1" s="1"/>
  <c r="R91" i="1"/>
  <c r="T99" i="1"/>
  <c r="R118" i="1"/>
  <c r="T100" i="1"/>
  <c r="T139" i="1"/>
  <c r="R112" i="1"/>
  <c r="T64" i="1"/>
  <c r="R140" i="1"/>
  <c r="R101" i="1"/>
  <c r="R102" i="1"/>
  <c r="O63" i="1"/>
  <c r="P63" i="1" s="1"/>
  <c r="R141" i="1"/>
  <c r="R142" i="1"/>
  <c r="O144" i="1" l="1"/>
  <c r="P12" i="1"/>
  <c r="P144" i="1" s="1"/>
  <c r="R144" i="1"/>
  <c r="S2" i="1" s="1"/>
  <c r="S144" i="1"/>
  <c r="S3" i="1" s="1"/>
  <c r="T144" i="1"/>
  <c r="S4" i="1" s="1"/>
  <c r="S5" i="1" l="1"/>
  <c r="T5" i="1" s="1"/>
  <c r="T2" i="1"/>
  <c r="T3" i="1"/>
  <c r="T4" i="1"/>
</calcChain>
</file>

<file path=xl/sharedStrings.xml><?xml version="1.0" encoding="utf-8"?>
<sst xmlns="http://schemas.openxmlformats.org/spreadsheetml/2006/main" count="552" uniqueCount="221">
  <si>
    <t>TRIBUNAL REGIONAL DO TRABALHO DA 9ª REGIÃO</t>
  </si>
  <si>
    <t>Estatística das fontes de preços</t>
  </si>
  <si>
    <t>SECRETARIA DE ENGENHARIA E ARQUITETURA - DIVISÃO DE PROJETOS E PLANEJAMENTO</t>
  </si>
  <si>
    <t>SINAPI</t>
  </si>
  <si>
    <t>OBRA:</t>
  </si>
  <si>
    <t>INSTALAÇÃO DE ALARME PATRIMONIAL</t>
  </si>
  <si>
    <t>BDI</t>
  </si>
  <si>
    <t>TCPO</t>
  </si>
  <si>
    <t>LOCAL:</t>
  </si>
  <si>
    <t>FÓRUM DO TRABALHO DE MARINGÁ E SETORIAL – AV. GASTÃO VIDIGAL, 823 – MARINGÁ - PR</t>
  </si>
  <si>
    <t>COTAÇÕES</t>
  </si>
  <si>
    <t>DATA:</t>
  </si>
  <si>
    <t>MAIO/23</t>
  </si>
  <si>
    <t>Ref. SINAPI 03/2023 e TCPO 03/2023</t>
  </si>
  <si>
    <t>TOTAL</t>
  </si>
  <si>
    <t>Tabela</t>
  </si>
  <si>
    <t>Código</t>
  </si>
  <si>
    <t>Descrição do serviço</t>
  </si>
  <si>
    <t>Unid.</t>
  </si>
  <si>
    <t>Coef.</t>
  </si>
  <si>
    <t>Custo Insumo</t>
  </si>
  <si>
    <t>Quantidade</t>
  </si>
  <si>
    <t>Valores unitários</t>
  </si>
  <si>
    <t>Valores totais</t>
  </si>
  <si>
    <t>Total c/ BDI</t>
  </si>
  <si>
    <t>Material</t>
  </si>
  <si>
    <t>Mão-de-obra</t>
  </si>
  <si>
    <t>Total</t>
  </si>
  <si>
    <t>SERVIÇOS GERAIS E INTERVENÇÕES CIVIS</t>
  </si>
  <si>
    <t>TRT9</t>
  </si>
  <si>
    <t>1.1</t>
  </si>
  <si>
    <t>Retirada e recolocação de forro removível em placas (62,5 x 62,5 cm)</t>
  </si>
  <si>
    <t>m²</t>
  </si>
  <si>
    <t>Auxiliar de eletricista com encargos complementares</t>
  </si>
  <si>
    <t>h</t>
  </si>
  <si>
    <t>1.2</t>
  </si>
  <si>
    <t>Abertura de vista em forro de gesso monolítico</t>
  </si>
  <si>
    <t>88316</t>
  </si>
  <si>
    <t>Servente com encargos complementares</t>
  </si>
  <si>
    <t>(SINAPI)</t>
  </si>
  <si>
    <t>1.3</t>
  </si>
  <si>
    <t>Forro em placas de gesso, para ambientes comerciais</t>
  </si>
  <si>
    <t>Materiais da composição</t>
  </si>
  <si>
    <t>un</t>
  </si>
  <si>
    <t>88269</t>
  </si>
  <si>
    <t>Gesseiro com encargos complementares</t>
  </si>
  <si>
    <t>1.4</t>
  </si>
  <si>
    <t>Aplicação e lixamento de massa látex em teto, uma demão</t>
  </si>
  <si>
    <t>Pintor com encargos complementares</t>
  </si>
  <si>
    <t>1.5</t>
  </si>
  <si>
    <t>Aplicação manual de pintura com tinta látex acrílica em teto, duas demãos</t>
  </si>
  <si>
    <t>Tinta látex acrílica premium, cor branco fosco</t>
  </si>
  <si>
    <t>l</t>
  </si>
  <si>
    <t>1.6</t>
  </si>
  <si>
    <t>Limpeza de piso cerâmico ou porcelanato com vassoura a seco</t>
  </si>
  <si>
    <t>1.7</t>
  </si>
  <si>
    <t>Limpeza de piso cerâmico ou porcelanato com pano úmido</t>
  </si>
  <si>
    <t>INFRAESTRUTURA</t>
  </si>
  <si>
    <t>2.1</t>
  </si>
  <si>
    <t>Perfilado liso em chapa de aço galvanizado # 22, largura 38 mm x altura 38 mm, com tampa, instalação superior, inclusive conexões</t>
  </si>
  <si>
    <t>m</t>
  </si>
  <si>
    <t>16.113.000930</t>
  </si>
  <si>
    <t>Eletricista com encargos complementares</t>
  </si>
  <si>
    <t>2.2</t>
  </si>
  <si>
    <t>Eletroduto flexível corrugado, PVC, DN 32 mm (1"), para circuitos terminais, instalado em forro</t>
  </si>
  <si>
    <t>Eletroduto PVC flexível corrugado, cor amarela, de 32 mm</t>
  </si>
  <si>
    <t>Fixação de tubos horizontais de PVC, CPVC ou cobre diâmetros menores ou iguais a 40 mm ou eletrocalhas até 150 mm de largura, com abraçadeira metálica rígida tipo D ½”, fixada em perfilado em laje</t>
  </si>
  <si>
    <t>2.3</t>
  </si>
  <si>
    <t>Eletroduto PVC rígido roscável inclusive conexões Ø 32 mm 1"</t>
  </si>
  <si>
    <t>2.4</t>
  </si>
  <si>
    <t>Eletroduto de aço carbono com costura galvanização eletrolítica inclusive conexões Ø 20 mm 3/4"</t>
  </si>
  <si>
    <t>Eletroduto de aço com costura galvanização eletrolítica Ø 3/4"</t>
  </si>
  <si>
    <t>2.5</t>
  </si>
  <si>
    <t>Condulete em liga de alumínio fundido Ø 1"</t>
  </si>
  <si>
    <t>pç</t>
  </si>
  <si>
    <t>CABEAMENTO PARA O SISTEMA DE ALARME</t>
  </si>
  <si>
    <t>3.1</t>
  </si>
  <si>
    <t>Cabo telefônico CCI  50, 2 pares, uso interno, sem blindagem</t>
  </si>
  <si>
    <t>3.2</t>
  </si>
  <si>
    <t>Cabo de par trancado UTP, 4 pares, categoria 6</t>
  </si>
  <si>
    <t>Cotação</t>
  </si>
  <si>
    <t>A14</t>
  </si>
  <si>
    <t>CABEAMENTO E INFRAESTRUTURA PARA ALIMENTAÇÃO ELÉTRICA DO SISTEMA</t>
  </si>
  <si>
    <t>4.1</t>
  </si>
  <si>
    <t>Cabo isolado em termoplástico não halogenado 1,50 mm² - 450/750 V - 70°C – flexível</t>
  </si>
  <si>
    <t>4.2</t>
  </si>
  <si>
    <t>Cabo isolado em termoplástico não halogenado 2,50 mm² - 450/750 V - 70°C – flexível</t>
  </si>
  <si>
    <t>4.3</t>
  </si>
  <si>
    <t>Eletroduto PVC rígido roscável inclusive conexões Ø 25 mm 3/4"</t>
  </si>
  <si>
    <t>4.4</t>
  </si>
  <si>
    <t>Condulete PVC rígido encaixe para eletroduto rígido Ø 25 mm 3/4"</t>
  </si>
  <si>
    <t>Condulete PVC rigido de encaixe com cinco entradas para eletroduto rigido Ø 25 mm 3/4"</t>
  </si>
  <si>
    <t>Adaptador de encaixe para eletroduto PVC rígido Ø 1"</t>
  </si>
  <si>
    <t>4.5</t>
  </si>
  <si>
    <t>Disjuntor monopolar tipo DIN, corrente nominal de 20A - fornecimento e instalação</t>
  </si>
  <si>
    <t>Terminal a compressão em cobre estanhado para cabo 4 mm2, 1 furo e 1 compressão, para parafuso de fixação M5</t>
  </si>
  <si>
    <t>Disjuntor tipo DIN/IEC, monopolar de 6  ate  32A</t>
  </si>
  <si>
    <t>EQUIPAMENTOS DO SISTEMA DE ALARME</t>
  </si>
  <si>
    <t>5.1</t>
  </si>
  <si>
    <t>Central de alarme monitorada, tensão de alimentação 100 a 240 VAC (ou faixa mais ampla), com capacidade de conexão e carga de bateria para operação ininterrupta, com capacidade de comunicação via linha telefônica convencional e via celular (GPRS), incorporado ou por acessórios incluídos, capacidade mínima de 10 zonas, expansível até 60 zonas. Referência Intelbras 4010 Smart ou equivalente. Incluído 1 teclado para programação com display LCD referência Intelbras XAT 4000 LCD ou equivalente. Inclui montagem, programação e testes. Inclui montagem em caixa padrão Telebras dimensões 600 x 600 x 150 mm de sobrepor</t>
  </si>
  <si>
    <t>Central de alarme monitorada, tensão de alimentação 100 a 240 VAC (ou faixa mais ampla), com capacidade de conexão e carga de bateria para operação ininterrupta, com capacidade de comunicação via linha telefônica convencional e via celular (GPRS), incorporado ou por acessórios incluídos, capacidade mínima de 10 zonas, expansível até 60 zonas. Referência Intelbras 4010 Smart ou equivalente. Incluído 1 teclado para programação com display LCD referência Intelbras XAT 4000 LCD ou equivalente</t>
  </si>
  <si>
    <t>Caixa de telefone em chapa de aço padrão Telebras, sobrepor, dimensões internas 600 x 600 x 150 mm</t>
  </si>
  <si>
    <t>Bateria selada 12 V / 7 Ah</t>
  </si>
  <si>
    <t>Relé 12 Vdc / 10 A (auxiliar para instalação da segunda sirene)</t>
  </si>
  <si>
    <t>Eletrotécnico com encargos complementares</t>
  </si>
  <si>
    <t>5.2</t>
  </si>
  <si>
    <t>Módulo de expansão para central de alarme monitorada com 8 zonas, tensão de alimentação de 12 a 15 V (ou faixa mais ampla), com capacidade de detecção de curto-circuito, capacidade de operação via cabo à distância de 600 metros ou superior. Fornecido com caixa para instalação aparente. Referência Intelbras XEZ 4008 ou equivalente</t>
  </si>
  <si>
    <t>5.3</t>
  </si>
  <si>
    <t>Sensor de movimento tipo externo, detecção com tecnologia micro-ondas e pirossensor com imunidade a animais domésticos, alcance mínimo 11 m (ângulo 100°)</t>
  </si>
  <si>
    <t>Sensor de movimento infravermelho passivo tipo externo, cor branca, tensão de operação de 9 a 15 V (ou faixa mais ampla), comunicação com fio com a central, proteção antiviolação,  alcance mínimo de 11 metros, ângulo de detecção mínima de 100°, com indicador LED de disparo, tecnologia de detecção via pirosensor e microondas, imunidade de detecção a animais domésticos até 35 kg, grau de proteção IP65, consumo máximo 35 mA. Distância mínima de operação com a central de 80 m. Referência Intelbras IVP 3000 MW EX ou equivalente</t>
  </si>
  <si>
    <r>
      <rPr>
        <sz val="8"/>
        <rFont val="Calibri"/>
        <family val="2"/>
        <charset val="1"/>
      </rPr>
      <t>Suporte articulado, articulação de 160</t>
    </r>
    <r>
      <rPr>
        <vertAlign val="superscript"/>
        <sz val="8"/>
        <rFont val="Calibri"/>
        <family val="2"/>
        <charset val="1"/>
      </rPr>
      <t>o</t>
    </r>
    <r>
      <rPr>
        <sz val="8"/>
        <rFont val="Calibri"/>
        <family val="2"/>
        <charset val="1"/>
      </rPr>
      <t xml:space="preserve"> na vertical e horizontal, com capacidade de sustentação superior a 1 kg, com proteção UV, com geometria e furação universal para fixação em superfícies planas ou cantos. Referência Intelbras XSA 1000 ou equivalente</t>
    </r>
  </si>
  <si>
    <t>Bucha de nylon sem aba S6, com parafuso de 4,20 x 40 mm em aco zincado com rosca soberba, cabeca chata e fenda phillips</t>
  </si>
  <si>
    <t>5.4</t>
  </si>
  <si>
    <t>Sensor de movimento tipo interno, detecção com sensor duplo PIR com imunidade a animais domésticos, alcance mínimo 11 m (ângulo 100°)</t>
  </si>
  <si>
    <t>Sensor de movimento infravermelho passivo tipo interno, cor branca, tensão de operação de 9 a 15 V (ou faixa mais ampla), comunicação com fio com a central, proteção antiviolação,  alcance mínimo de 11 metros, ângulo de detecção mínima de 100°, com indicador LED de disparo, tecnologia de detecção com sensor duplo PIR, imunidade de detecção a animais domésticos até 35 kg, consumo máximo 30 mA. Referência Intelbras IVP 5002 PET ou equivalente</t>
  </si>
  <si>
    <t>5.5</t>
  </si>
  <si>
    <t>Sensor de barreira infravermelho com feixe duplo, uso externo, alcance mínimo de 70 metros, grau de proteção IP54. Inclui acessórios para fixação</t>
  </si>
  <si>
    <t>Sensor de barreira infravermelho com feixe duplo, uso externo, alcance mínimo de 70 metros, grau de proteção IP54, consumo de corrente máximo de 60 mA, tensão de alimentação 12V. Referência Intelbras IVA 3070 X ou equivalente</t>
  </si>
  <si>
    <t>5.6</t>
  </si>
  <si>
    <r>
      <rPr>
        <b/>
        <sz val="8"/>
        <rFont val="Calibri"/>
        <family val="2"/>
        <charset val="1"/>
      </rPr>
      <t xml:space="preserve">Teclado LCD, alfanumérico, com iluminação de fundo, com tampa protetora, para programação e operação do sistema, compatível com a central de alarme fornecida. </t>
    </r>
    <r>
      <rPr>
        <b/>
        <u/>
        <sz val="8"/>
        <color rgb="FFFF0000"/>
        <rFont val="Calibri"/>
        <family val="2"/>
        <charset val="1"/>
      </rPr>
      <t>OBSERVAÇÃO: O projeto prevê 4 teclados. Como cada central (modelo cotado) é fornecida com um teclado, neste item está sendo considerado apenas 2 teclados complementares. Caso a licitante opte pelo fornecimento de outro modelo de central, deverá fornecer os 4 teclados previstos</t>
    </r>
  </si>
  <si>
    <t>Teclado para sistema de alarme, alfanumérico LCD com iluminação de fundo, tensão de operação 9 a 15 V (ou faixa mais ampla), cor branca, corrente máxima de operação de 100 mA, conexão via interface RS485, com tampa protetora frontal. Referência Intelbras XAT 4000 ou equivalente.</t>
  </si>
  <si>
    <t>5.7</t>
  </si>
  <si>
    <t>Sirene para sistema de alarme, tensão de operação 9 a 15 V, potência sonora mínima de 120 dB a 1 metro, com proteção UV, cor branca, corrente máxima de operação de 1 A.</t>
  </si>
  <si>
    <t>Sirene para sistema de alarme, tensão de operação 9 a 15 V, potência sonora mínima de 120 dB a 1 metro, com proteção UV, cor branca, corrente máxima de operação de 1 A. Referência Intelbras SIR-3000 ou equivalente</t>
  </si>
  <si>
    <t>5.8</t>
  </si>
  <si>
    <t>Caixa de sobrepor, padrão Telebras, dimensões 40x40x15 cm para instalação dos conjuntos com módulos de expansão DS1, DS2 e DS3 (conforme projeto), incluindo bateria e fonte de alimentação com função no-break. Inclui montagem em cada caixa de dois módulos de expansão, fonte, bateria e fixação em parede. Pintada na cor branca (3 demãos)</t>
  </si>
  <si>
    <t>Caixa de telefone em chapa de aço padrão Telebras, dimensões internas 400 x 400 x 150 mm</t>
  </si>
  <si>
    <t>Pintura com tinta alquídica de acabamento (esmalte sintético acetinado) pulverizada sobre superfícies metálicas (exceto perfil) executado em obra (por demão)</t>
  </si>
  <si>
    <t>Bateria selada 12 V / 3,83 Ah</t>
  </si>
  <si>
    <t>Fonte de alimentação com tensão de entrada de 90 a 240 VAC (ou faixa mais ampla), tensão de saída 12 a 14 V, corrente de saída mínima 5 A. Com função no-break (capacidade de conexão e carregamento de bateria)</t>
  </si>
  <si>
    <t>Plug fêmea 2P+T 10A padrão NBR 14136</t>
  </si>
  <si>
    <t>PODER JUDICIÁRIO FEDERAL</t>
  </si>
  <si>
    <t>JUSTIÇA DO TRABALHO</t>
  </si>
  <si>
    <t>TRIBUNAL REGIONAL DO TRABALHO DA 9ª REGIÃO - PARANÁ</t>
  </si>
  <si>
    <t>FÓRUM DO TRABALHO DE MARINGÁ – INSTALAÇÃO DE ALARME PATRIMONIAL</t>
  </si>
  <si>
    <t>MAPA COMPARATIVO DE PREÇOS</t>
  </si>
  <si>
    <t>ITEM</t>
  </si>
  <si>
    <t>DESCRIÇÃO</t>
  </si>
  <si>
    <t>UNID</t>
  </si>
  <si>
    <t>QUANT</t>
  </si>
  <si>
    <t>COTAÇÃO 1</t>
  </si>
  <si>
    <t>FONTE</t>
  </si>
  <si>
    <t>COTAÇÃO 2</t>
  </si>
  <si>
    <t>COTAÇÃO 3</t>
  </si>
  <si>
    <t>MÉDIA</t>
  </si>
  <si>
    <t>MEDIANA</t>
  </si>
  <si>
    <t>MENOR VALOR ENTRE A MÉDIA E A MEDIANA</t>
  </si>
  <si>
    <r>
      <rPr>
        <b/>
        <sz val="8"/>
        <rFont val="Arial"/>
        <family val="2"/>
      </rPr>
      <t xml:space="preserve">TOTAL
</t>
    </r>
    <r>
      <rPr>
        <b/>
        <sz val="7"/>
        <rFont val="Arial"/>
        <family val="2"/>
      </rPr>
      <t>(Quantidade X Menor Valor entre a Média e a Mediana)</t>
    </r>
  </si>
  <si>
    <t>A1</t>
  </si>
  <si>
    <t>Central Intelbras 4010 Smart c/ 1 teclado</t>
  </si>
  <si>
    <t>Upperseg</t>
  </si>
  <si>
    <t>Net Alarmes</t>
  </si>
  <si>
    <t>CFTV Clube</t>
  </si>
  <si>
    <t>A2</t>
  </si>
  <si>
    <t>Teclado Intelbras LCD XAT 4000</t>
  </si>
  <si>
    <t>Casa da Segurança</t>
  </si>
  <si>
    <t>A3</t>
  </si>
  <si>
    <t>Expansor de zonas Intelbras XEZ 4008</t>
  </si>
  <si>
    <t>A4</t>
  </si>
  <si>
    <t>Sensor Intelbras IVP 5002 PET</t>
  </si>
  <si>
    <t>A5</t>
  </si>
  <si>
    <t>Sensor Intelbras IVP 3000 MW EX</t>
  </si>
  <si>
    <t>Total Dados</t>
  </si>
  <si>
    <t>Processtec</t>
  </si>
  <si>
    <t>A6</t>
  </si>
  <si>
    <t>Sirene Intelbras SIR-3000</t>
  </si>
  <si>
    <t>A7</t>
  </si>
  <si>
    <t>Bateria selada 12V / 3,83 Ah</t>
  </si>
  <si>
    <t>VUC</t>
  </si>
  <si>
    <t>A8</t>
  </si>
  <si>
    <t>A9</t>
  </si>
  <si>
    <t>Relé 12 Vdc / 10 A</t>
  </si>
  <si>
    <t>Smart Kids</t>
  </si>
  <si>
    <t>Aducore</t>
  </si>
  <si>
    <t>Eletrogate</t>
  </si>
  <si>
    <t>A10</t>
  </si>
  <si>
    <t>Plug fêmea 2P+T 10A</t>
  </si>
  <si>
    <t>Tramontina</t>
  </si>
  <si>
    <t>Ferramentas Kennedy</t>
  </si>
  <si>
    <t>A11</t>
  </si>
  <si>
    <t>Suporte articulado para sensor Intelbras XSA 1000</t>
  </si>
  <si>
    <t>Eletroinfo</t>
  </si>
  <si>
    <t>Segurança e Telecom</t>
  </si>
  <si>
    <t>A12</t>
  </si>
  <si>
    <t>Fonte no-break 13,8 V / 5A</t>
  </si>
  <si>
    <t>Segurança Automatizada</t>
  </si>
  <si>
    <t>TEK</t>
  </si>
  <si>
    <t>A13</t>
  </si>
  <si>
    <t>Sensor de barreira IVA 3070</t>
  </si>
  <si>
    <t>Tudo Forte</t>
  </si>
  <si>
    <t>Cabo UTP Cat6</t>
  </si>
  <si>
    <t>HD Store</t>
  </si>
  <si>
    <t>Kabum</t>
  </si>
  <si>
    <t>Microgem</t>
  </si>
  <si>
    <t>SERVIDOR RESPONSÁVEL PELA COLETA DE PREÇOS</t>
  </si>
  <si>
    <t>Sandro Pohl da Silva</t>
  </si>
  <si>
    <t>MÉTODO UTILIZADO</t>
  </si>
  <si>
    <t>Foram obtidas cotações para os itens inexistentes nas tabelas SINAPI e TCPO, adotando-se o menor valor entre a média e a mediana.</t>
  </si>
  <si>
    <t>JUSTIFICATIVA PARA A METODOLOGIA</t>
  </si>
  <si>
    <t>Na quase totalidade das situações, não se deve estimar os preços de mercado a partir do menor valor. Há uma razão técnica para isso: estatisticamente, o menor valor não representa a tendência dos preços de mercado. Representa, apenas, o valor mais barato dentre os preços coletados pelo gestor. Por não ser uma medida da tendência dos preços de mercado, não há suporte técnico para adotá-lo como regra geral.
As medidas estatísticas que, realmente, devem ser adotadas são a média e a mediana, pois se destinam a medir a tendência dos preços coletados na amostra. São o que, em Estatística, denominamos de medidas de tendência central.
Como a média e a mediana reproduzem bem a tendência de preço, opta-se pela menor das duas, buscando-se um preço mais favorável para Administração.
A pesquisa de preços foi realizada em sítios eletrônicos especializados ou de domínio amplo, conforme previsto no inciso III, art. 5º da IN nº 73, de 05 de agosto de 2020.
As pesquisas de preços foram realizadas em maio/2023.</t>
  </si>
  <si>
    <t>Este documento está em conformidade com os arts. 3º e 6º da IN nº 73, de 05 de agosto de 2020.</t>
  </si>
  <si>
    <t>Cálculo do BDI</t>
  </si>
  <si>
    <t>Risco/seguros</t>
  </si>
  <si>
    <t xml:space="preserve">Administração central </t>
  </si>
  <si>
    <t>Despesas financeiras</t>
  </si>
  <si>
    <t>Lucro</t>
  </si>
  <si>
    <t>TRIBUTOS</t>
  </si>
  <si>
    <t xml:space="preserve">COFINS </t>
  </si>
  <si>
    <t>Previdência</t>
  </si>
  <si>
    <t>PIS</t>
  </si>
  <si>
    <t>ISS</t>
  </si>
  <si>
    <t>X =  somatória de Risco/Seguros e da Administração Central</t>
  </si>
  <si>
    <t>Y = Despesas Financeiras</t>
  </si>
  <si>
    <t>Z = Lucro</t>
  </si>
  <si>
    <t xml:space="preserve">I  = somatória dos tributos </t>
  </si>
  <si>
    <t>BDI = ((1 + X) (1 + Y) (1 + Z) / (1 - I)) - 1</t>
  </si>
  <si>
    <t>MATERIAL</t>
  </si>
  <si>
    <t>MÃO-DE-OBRA</t>
  </si>
  <si>
    <t>ALÍQUOTA ISS (3% DA PARCELA DE M.O.)</t>
  </si>
  <si>
    <t>Acessório comunicador GPRS, sistema quadriband,  acompanhado de antena externa, com capacidade para 2 cartões SIM, protocolo TCP/IP e porta Ethernet. Referência Intelbras XEG 4000 ou equivalente</t>
  </si>
  <si>
    <t>Comunicador GPRS Intelbras XEG4000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</si>
</sst>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0\ ;\-* #,##0.00\ ;* \-#\ ;@\ "/>
    <numFmt numFmtId="166" formatCode="#,##0.0000"/>
    <numFmt numFmtId="167" formatCode="#,##0.000"/>
  </numFmts>
  <fonts count="26" x14ac:knownFonts="1">
    <font>
      <sz val="10"/>
      <name val="Arial"/>
      <family val="2"/>
      <charset val="1"/>
    </font>
    <font>
      <sz val="11"/>
      <color rgb="FF000000"/>
      <name val="Calibri"/>
      <family val="2"/>
      <charset val="1"/>
    </font>
    <font>
      <sz val="11"/>
      <color rgb="FF000000"/>
      <name val="Calibri"/>
      <family val="2"/>
    </font>
    <font>
      <sz val="8"/>
      <name val="Calibri"/>
      <family val="2"/>
      <charset val="1"/>
    </font>
    <font>
      <b/>
      <sz val="11"/>
      <color rgb="FF000000"/>
      <name val="Calibri"/>
      <family val="2"/>
      <charset val="1"/>
    </font>
    <font>
      <sz val="10"/>
      <name val="Calibri"/>
      <family val="2"/>
      <charset val="1"/>
    </font>
    <font>
      <b/>
      <sz val="10"/>
      <name val="Calibri"/>
      <family val="2"/>
      <charset val="1"/>
    </font>
    <font>
      <b/>
      <sz val="8"/>
      <name val="Calibri"/>
      <family val="2"/>
      <charset val="1"/>
    </font>
    <font>
      <b/>
      <sz val="10"/>
      <color rgb="FF000000"/>
      <name val="Calibri"/>
      <family val="2"/>
      <charset val="1"/>
    </font>
    <font>
      <sz val="10"/>
      <color rgb="FF000000"/>
      <name val="Calibri"/>
      <family val="2"/>
      <charset val="1"/>
    </font>
    <font>
      <sz val="8"/>
      <color rgb="FF000000"/>
      <name val="Calibri"/>
      <family val="2"/>
      <charset val="1"/>
    </font>
    <font>
      <b/>
      <sz val="8"/>
      <color rgb="FF000000"/>
      <name val="Calibri"/>
      <family val="2"/>
      <charset val="1"/>
    </font>
    <font>
      <vertAlign val="superscript"/>
      <sz val="8"/>
      <name val="Calibri"/>
      <family val="2"/>
      <charset val="1"/>
    </font>
    <font>
      <b/>
      <u/>
      <sz val="8"/>
      <color rgb="FFFF0000"/>
      <name val="Calibri"/>
      <family val="2"/>
      <charset val="1"/>
    </font>
    <font>
      <sz val="8"/>
      <name val="Arial"/>
      <family val="2"/>
      <charset val="1"/>
    </font>
    <font>
      <b/>
      <sz val="12"/>
      <name val="Arial"/>
      <family val="2"/>
    </font>
    <font>
      <sz val="12"/>
      <name val="Arial"/>
      <family val="2"/>
    </font>
    <font>
      <b/>
      <sz val="8"/>
      <name val="Arial"/>
      <family val="2"/>
    </font>
    <font>
      <b/>
      <sz val="7"/>
      <name val="Arial"/>
      <family val="2"/>
    </font>
    <font>
      <sz val="8"/>
      <name val="Arial"/>
      <family val="2"/>
    </font>
    <font>
      <b/>
      <sz val="8"/>
      <name val="Arial"/>
      <family val="2"/>
      <charset val="1"/>
    </font>
    <font>
      <b/>
      <sz val="8"/>
      <name val="Arial"/>
    </font>
    <font>
      <b/>
      <sz val="12"/>
      <name val="Arial"/>
      <family val="2"/>
      <charset val="1"/>
    </font>
    <font>
      <sz val="9"/>
      <name val="Arial"/>
      <family val="2"/>
      <charset val="1"/>
    </font>
    <font>
      <b/>
      <sz val="9"/>
      <name val="Arial"/>
      <family val="2"/>
      <charset val="1"/>
    </font>
    <font>
      <sz val="10"/>
      <name val="Arial"/>
      <family val="2"/>
      <charset val="1"/>
    </font>
  </fonts>
  <fills count="6">
    <fill>
      <patternFill patternType="none"/>
    </fill>
    <fill>
      <patternFill patternType="gray125"/>
    </fill>
    <fill>
      <patternFill patternType="solid">
        <fgColor rgb="FFCCCCCC"/>
        <bgColor rgb="FFBFBFBF"/>
      </patternFill>
    </fill>
    <fill>
      <patternFill patternType="solid">
        <fgColor rgb="FFBFBFBF"/>
        <bgColor rgb="FFCCCCCC"/>
      </patternFill>
    </fill>
    <fill>
      <patternFill patternType="solid">
        <fgColor rgb="FFB2B2B2"/>
        <bgColor rgb="FFBFBFBF"/>
      </patternFill>
    </fill>
    <fill>
      <patternFill patternType="solid">
        <fgColor rgb="FFFFE994"/>
        <bgColor rgb="FFFFCC99"/>
      </patternFill>
    </fill>
  </fills>
  <borders count="25">
    <border>
      <left/>
      <right/>
      <top/>
      <bottom/>
      <diagonal/>
    </border>
    <border>
      <left style="hair">
        <color auto="1"/>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6">
    <xf numFmtId="0" fontId="0" fillId="0" borderId="0"/>
    <xf numFmtId="165" fontId="25" fillId="0" borderId="0" applyBorder="0" applyProtection="0"/>
    <xf numFmtId="9" fontId="25" fillId="0" borderId="0" applyBorder="0" applyProtection="0"/>
    <xf numFmtId="0" fontId="1" fillId="0" borderId="0"/>
    <xf numFmtId="0" fontId="1" fillId="0" borderId="0"/>
    <xf numFmtId="0" fontId="2" fillId="0" borderId="0"/>
  </cellStyleXfs>
  <cellXfs count="127">
    <xf numFmtId="0" fontId="0" fillId="0" borderId="0" xfId="0"/>
    <xf numFmtId="0" fontId="3" fillId="0" borderId="0" xfId="0" applyFont="1" applyAlignment="1" applyProtection="1">
      <alignment horizontal="center" vertical="center"/>
    </xf>
    <xf numFmtId="0" fontId="3" fillId="0" borderId="0" xfId="0" applyFont="1" applyAlignment="1" applyProtection="1">
      <alignment vertical="center" wrapText="1"/>
    </xf>
    <xf numFmtId="4" fontId="3" fillId="0" borderId="0" xfId="0" applyNumberFormat="1" applyFont="1" applyAlignment="1" applyProtection="1">
      <alignment horizontal="center" vertical="center"/>
    </xf>
    <xf numFmtId="4" fontId="3" fillId="0" borderId="0" xfId="0" applyNumberFormat="1" applyFont="1" applyAlignment="1" applyProtection="1">
      <alignment vertical="center"/>
    </xf>
    <xf numFmtId="0" fontId="3" fillId="0" borderId="0" xfId="0" applyFont="1" applyAlignment="1" applyProtection="1">
      <alignment vertical="center"/>
    </xf>
    <xf numFmtId="0" fontId="5" fillId="0" borderId="0" xfId="0" applyFont="1" applyAlignment="1" applyProtection="1">
      <alignment vertical="center"/>
    </xf>
    <xf numFmtId="4" fontId="7" fillId="0" borderId="2" xfId="0" applyNumberFormat="1" applyFont="1" applyBorder="1" applyAlignment="1" applyProtection="1">
      <alignment vertical="center"/>
    </xf>
    <xf numFmtId="4" fontId="3" fillId="0" borderId="2" xfId="0" applyNumberFormat="1" applyFont="1" applyBorder="1" applyAlignment="1" applyProtection="1">
      <alignment vertical="center"/>
    </xf>
    <xf numFmtId="164" fontId="3" fillId="0" borderId="2" xfId="0" applyNumberFormat="1" applyFont="1" applyBorder="1" applyAlignment="1" applyProtection="1">
      <alignment vertical="center"/>
    </xf>
    <xf numFmtId="0" fontId="8" fillId="0" borderId="4" xfId="3" applyFont="1" applyBorder="1" applyAlignment="1" applyProtection="1">
      <alignment horizontal="center" vertical="center"/>
    </xf>
    <xf numFmtId="0" fontId="8" fillId="0" borderId="5" xfId="3" applyFont="1" applyBorder="1" applyAlignment="1" applyProtection="1">
      <alignment horizontal="left" vertical="center"/>
    </xf>
    <xf numFmtId="0" fontId="8" fillId="0" borderId="5" xfId="3" applyFont="1" applyBorder="1" applyAlignment="1" applyProtection="1">
      <alignment horizontal="center" vertical="center"/>
    </xf>
    <xf numFmtId="0" fontId="8" fillId="0" borderId="5" xfId="3" applyFont="1" applyBorder="1" applyAlignment="1" applyProtection="1">
      <alignment horizontal="left" vertical="center" wrapText="1"/>
    </xf>
    <xf numFmtId="4" fontId="8" fillId="0" borderId="5" xfId="3" applyNumberFormat="1" applyFont="1" applyBorder="1" applyAlignment="1" applyProtection="1">
      <alignment horizontal="center" vertical="center"/>
    </xf>
    <xf numFmtId="4" fontId="8" fillId="0" borderId="5" xfId="3" applyNumberFormat="1" applyFont="1" applyBorder="1" applyAlignment="1" applyProtection="1">
      <alignment horizontal="left" vertical="center"/>
    </xf>
    <xf numFmtId="4" fontId="8" fillId="0" borderId="5" xfId="1" applyNumberFormat="1" applyFont="1" applyBorder="1" applyAlignment="1" applyProtection="1">
      <alignment horizontal="center" vertical="center"/>
    </xf>
    <xf numFmtId="10" fontId="8" fillId="0" borderId="6" xfId="2" applyNumberFormat="1" applyFont="1" applyBorder="1" applyAlignment="1" applyProtection="1">
      <alignment horizontal="center" vertical="center"/>
    </xf>
    <xf numFmtId="0" fontId="8" fillId="0" borderId="7" xfId="3" applyFont="1" applyBorder="1" applyAlignment="1" applyProtection="1">
      <alignment horizontal="center" vertical="center" wrapText="1"/>
    </xf>
    <xf numFmtId="0" fontId="8" fillId="0" borderId="0" xfId="3" applyFont="1" applyBorder="1" applyAlignment="1" applyProtection="1">
      <alignment horizontal="left" vertical="center"/>
    </xf>
    <xf numFmtId="0" fontId="8" fillId="0" borderId="0" xfId="3" applyFont="1" applyBorder="1" applyAlignment="1" applyProtection="1">
      <alignment horizontal="center" vertical="center"/>
    </xf>
    <xf numFmtId="0" fontId="8" fillId="0" borderId="0" xfId="3" applyFont="1" applyBorder="1" applyAlignment="1" applyProtection="1">
      <alignment horizontal="left" vertical="center" wrapText="1"/>
    </xf>
    <xf numFmtId="4" fontId="8" fillId="0" borderId="0" xfId="3" applyNumberFormat="1" applyFont="1" applyBorder="1" applyAlignment="1" applyProtection="1">
      <alignment horizontal="center" vertical="center"/>
    </xf>
    <xf numFmtId="4" fontId="8" fillId="0" borderId="0" xfId="3" applyNumberFormat="1" applyFont="1" applyBorder="1" applyAlignment="1" applyProtection="1">
      <alignment horizontal="left" vertical="center"/>
    </xf>
    <xf numFmtId="4" fontId="8" fillId="0" borderId="0" xfId="1" applyNumberFormat="1" applyFont="1" applyBorder="1" applyAlignment="1" applyProtection="1">
      <alignment horizontal="center" vertical="center"/>
    </xf>
    <xf numFmtId="4" fontId="8" fillId="0" borderId="8" xfId="1" applyNumberFormat="1" applyFont="1" applyBorder="1" applyAlignment="1" applyProtection="1">
      <alignment horizontal="center" vertical="center"/>
    </xf>
    <xf numFmtId="0" fontId="8" fillId="0" borderId="9" xfId="3" applyFont="1" applyBorder="1" applyAlignment="1" applyProtection="1">
      <alignment horizontal="center" vertical="center"/>
    </xf>
    <xf numFmtId="49" fontId="8" fillId="0" borderId="10" xfId="3" applyNumberFormat="1" applyFont="1" applyBorder="1" applyAlignment="1" applyProtection="1">
      <alignment horizontal="left" vertical="center"/>
    </xf>
    <xf numFmtId="0" fontId="9" fillId="0" borderId="10" xfId="3" applyFont="1" applyBorder="1" applyAlignment="1" applyProtection="1">
      <alignment horizontal="center" vertical="center"/>
    </xf>
    <xf numFmtId="0" fontId="8" fillId="0" borderId="10" xfId="3" applyFont="1" applyBorder="1" applyAlignment="1" applyProtection="1">
      <alignment horizontal="left" vertical="center" wrapText="1"/>
    </xf>
    <xf numFmtId="0" fontId="8" fillId="0" borderId="10" xfId="3" applyFont="1" applyBorder="1" applyAlignment="1" applyProtection="1">
      <alignment horizontal="center" vertical="center"/>
    </xf>
    <xf numFmtId="4" fontId="8" fillId="0" borderId="10" xfId="3" applyNumberFormat="1" applyFont="1" applyBorder="1" applyAlignment="1" applyProtection="1">
      <alignment horizontal="center" vertical="center"/>
    </xf>
    <xf numFmtId="165" fontId="8" fillId="0" borderId="10" xfId="1" applyFont="1" applyBorder="1" applyAlignment="1" applyProtection="1">
      <alignment horizontal="center" vertical="center"/>
    </xf>
    <xf numFmtId="4" fontId="8" fillId="0" borderId="10" xfId="1" applyNumberFormat="1" applyFont="1" applyBorder="1" applyAlignment="1" applyProtection="1">
      <alignment horizontal="left" vertical="center"/>
    </xf>
    <xf numFmtId="4" fontId="8" fillId="0" borderId="10" xfId="1" applyNumberFormat="1" applyFont="1" applyBorder="1" applyAlignment="1" applyProtection="1">
      <alignment horizontal="right" vertical="center"/>
    </xf>
    <xf numFmtId="4" fontId="8" fillId="0" borderId="11" xfId="1" applyNumberFormat="1" applyFont="1" applyBorder="1" applyAlignment="1" applyProtection="1">
      <alignment horizontal="right" vertical="center"/>
    </xf>
    <xf numFmtId="0" fontId="10" fillId="0" borderId="0" xfId="0" applyFont="1" applyAlignment="1" applyProtection="1">
      <alignment horizontal="center" vertical="center"/>
    </xf>
    <xf numFmtId="0" fontId="10" fillId="0" borderId="0" xfId="0" applyFont="1" applyAlignment="1" applyProtection="1">
      <alignment vertical="center" wrapText="1"/>
    </xf>
    <xf numFmtId="4" fontId="10" fillId="0" borderId="0" xfId="0" applyNumberFormat="1" applyFont="1" applyAlignment="1" applyProtection="1">
      <alignment horizontal="center" vertical="center"/>
    </xf>
    <xf numFmtId="165" fontId="10" fillId="0" borderId="0" xfId="1" applyFont="1" applyBorder="1" applyAlignment="1" applyProtection="1">
      <alignment horizontal="center" vertical="center"/>
    </xf>
    <xf numFmtId="4" fontId="10" fillId="0" borderId="0" xfId="1" applyNumberFormat="1" applyFont="1" applyBorder="1" applyAlignment="1" applyProtection="1">
      <alignment vertical="center"/>
    </xf>
    <xf numFmtId="4" fontId="11" fillId="3" borderId="2" xfId="1" applyNumberFormat="1" applyFont="1" applyFill="1" applyBorder="1" applyAlignment="1" applyProtection="1">
      <alignment horizontal="center" vertical="center" wrapText="1"/>
    </xf>
    <xf numFmtId="0" fontId="7" fillId="0" borderId="0" xfId="0" applyFont="1" applyAlignment="1" applyProtection="1">
      <alignment vertical="center"/>
    </xf>
    <xf numFmtId="0" fontId="3" fillId="0" borderId="2" xfId="0" applyFont="1" applyBorder="1" applyAlignment="1" applyProtection="1">
      <alignment horizontal="center" vertical="center"/>
    </xf>
    <xf numFmtId="0" fontId="3" fillId="0" borderId="2" xfId="0" applyFont="1" applyBorder="1" applyAlignment="1" applyProtection="1">
      <alignment vertical="center" wrapText="1"/>
    </xf>
    <xf numFmtId="4" fontId="3" fillId="0" borderId="2" xfId="0" applyNumberFormat="1"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2" xfId="0" applyFont="1" applyBorder="1" applyAlignment="1" applyProtection="1">
      <alignment vertical="center" wrapText="1"/>
    </xf>
    <xf numFmtId="4" fontId="7" fillId="0" borderId="2" xfId="0" applyNumberFormat="1" applyFont="1" applyBorder="1" applyAlignment="1" applyProtection="1">
      <alignment horizontal="center" vertical="center"/>
    </xf>
    <xf numFmtId="0" fontId="7" fillId="4" borderId="2" xfId="0" applyFont="1" applyFill="1" applyBorder="1" applyAlignment="1" applyProtection="1">
      <alignment horizontal="center" vertical="center"/>
    </xf>
    <xf numFmtId="0" fontId="7" fillId="4" borderId="2" xfId="0" applyFont="1" applyFill="1" applyBorder="1" applyAlignment="1" applyProtection="1">
      <alignment vertical="center" wrapText="1"/>
    </xf>
    <xf numFmtId="4" fontId="7" fillId="4" borderId="2" xfId="0" applyNumberFormat="1" applyFont="1" applyFill="1" applyBorder="1" applyAlignment="1" applyProtection="1">
      <alignment horizontal="center" vertical="center"/>
    </xf>
    <xf numFmtId="4" fontId="7" fillId="4" borderId="2" xfId="0" applyNumberFormat="1" applyFont="1" applyFill="1" applyBorder="1" applyAlignment="1" applyProtection="1">
      <alignment vertical="center"/>
    </xf>
    <xf numFmtId="0" fontId="3" fillId="0" borderId="2" xfId="0" applyFont="1" applyBorder="1" applyAlignment="1" applyProtection="1">
      <alignment horizontal="left" vertical="center"/>
    </xf>
    <xf numFmtId="166" fontId="3" fillId="0" borderId="2" xfId="0" applyNumberFormat="1" applyFont="1" applyBorder="1" applyAlignment="1" applyProtection="1">
      <alignment horizontal="center" vertical="center"/>
    </xf>
    <xf numFmtId="167" fontId="3" fillId="0" borderId="2" xfId="0" applyNumberFormat="1" applyFont="1" applyBorder="1" applyAlignment="1" applyProtection="1">
      <alignment horizontal="center" vertical="center"/>
    </xf>
    <xf numFmtId="3" fontId="3" fillId="0" borderId="2" xfId="0" applyNumberFormat="1" applyFont="1" applyBorder="1" applyAlignment="1" applyProtection="1">
      <alignment horizontal="center" vertical="center"/>
    </xf>
    <xf numFmtId="0" fontId="0" fillId="0" borderId="0" xfId="0" applyAlignment="1" applyProtection="1"/>
    <xf numFmtId="0" fontId="14" fillId="0" borderId="0" xfId="0" applyFont="1" applyAlignment="1" applyProtection="1">
      <alignment horizontal="center" vertical="center"/>
    </xf>
    <xf numFmtId="0" fontId="14" fillId="0" borderId="0" xfId="0" applyFont="1" applyAlignment="1" applyProtection="1">
      <alignment vertical="center" wrapText="1"/>
    </xf>
    <xf numFmtId="0" fontId="14" fillId="0" borderId="0" xfId="0" applyFont="1" applyAlignment="1" applyProtection="1">
      <alignment horizontal="center" vertical="center" wrapText="1"/>
    </xf>
    <xf numFmtId="4" fontId="14" fillId="0" borderId="0" xfId="0" applyNumberFormat="1" applyFont="1" applyAlignment="1" applyProtection="1">
      <alignment horizontal="center" vertical="center" wrapText="1"/>
    </xf>
    <xf numFmtId="0" fontId="14" fillId="0" borderId="0" xfId="0" applyFont="1" applyAlignment="1" applyProtection="1">
      <alignment vertical="center"/>
    </xf>
    <xf numFmtId="0" fontId="0" fillId="0" borderId="0" xfId="0" applyAlignment="1" applyProtection="1">
      <alignment vertical="center"/>
    </xf>
    <xf numFmtId="0" fontId="16" fillId="0" borderId="0" xfId="5" applyFont="1"/>
    <xf numFmtId="0" fontId="14" fillId="0" borderId="0" xfId="0" applyFont="1" applyAlignment="1" applyProtection="1">
      <alignment horizontal="center" vertical="center"/>
    </xf>
    <xf numFmtId="0" fontId="14" fillId="0" borderId="0" xfId="0" applyFont="1" applyAlignment="1" applyProtection="1">
      <alignment vertical="center" wrapText="1"/>
    </xf>
    <xf numFmtId="0" fontId="14" fillId="0" borderId="0" xfId="0" applyFont="1" applyAlignment="1" applyProtection="1">
      <alignment horizontal="center" vertical="center" wrapText="1"/>
    </xf>
    <xf numFmtId="4" fontId="14" fillId="0" borderId="0" xfId="0" applyNumberFormat="1" applyFont="1" applyAlignment="1" applyProtection="1">
      <alignment horizontal="center" vertical="center" wrapText="1"/>
    </xf>
    <xf numFmtId="0" fontId="14" fillId="0" borderId="0" xfId="0" applyFont="1" applyAlignment="1" applyProtection="1">
      <alignment vertical="center"/>
    </xf>
    <xf numFmtId="0" fontId="17" fillId="0" borderId="15" xfId="5" applyFont="1" applyBorder="1" applyAlignment="1">
      <alignment horizontal="center" vertical="center" wrapText="1"/>
    </xf>
    <xf numFmtId="0" fontId="17" fillId="4" borderId="15" xfId="5" applyFont="1" applyFill="1" applyBorder="1" applyAlignment="1">
      <alignment horizontal="center" vertical="center" wrapText="1"/>
    </xf>
    <xf numFmtId="0" fontId="17" fillId="5" borderId="15" xfId="5" applyFont="1" applyFill="1" applyBorder="1" applyAlignment="1">
      <alignment horizontal="center" vertical="center" wrapText="1"/>
    </xf>
    <xf numFmtId="0" fontId="19" fillId="0" borderId="0" xfId="5" applyFont="1"/>
    <xf numFmtId="0" fontId="14" fillId="0" borderId="0" xfId="0" applyFont="1"/>
    <xf numFmtId="0" fontId="14" fillId="0" borderId="2" xfId="0" applyFont="1" applyBorder="1" applyAlignment="1" applyProtection="1">
      <alignment horizontal="center" vertical="center"/>
    </xf>
    <xf numFmtId="0" fontId="14" fillId="0" borderId="2" xfId="0" applyFont="1" applyBorder="1" applyAlignment="1" applyProtection="1">
      <alignment vertical="center" wrapText="1"/>
    </xf>
    <xf numFmtId="0" fontId="14" fillId="0" borderId="2" xfId="0" applyFont="1" applyBorder="1" applyAlignment="1" applyProtection="1">
      <alignment horizontal="center" vertical="center" wrapText="1"/>
    </xf>
    <xf numFmtId="0" fontId="14" fillId="4" borderId="2" xfId="0" applyFont="1" applyFill="1" applyBorder="1" applyAlignment="1" applyProtection="1">
      <alignment horizontal="center" vertical="center" wrapText="1"/>
    </xf>
    <xf numFmtId="4" fontId="14" fillId="0" borderId="2" xfId="0" applyNumberFormat="1" applyFont="1" applyBorder="1" applyAlignment="1" applyProtection="1">
      <alignment horizontal="center" vertical="center" wrapText="1"/>
    </xf>
    <xf numFmtId="4" fontId="14" fillId="0" borderId="15" xfId="0" applyNumberFormat="1" applyFont="1" applyBorder="1" applyAlignment="1" applyProtection="1">
      <alignment horizontal="center" vertical="center"/>
    </xf>
    <xf numFmtId="4" fontId="14" fillId="4" borderId="15" xfId="0" applyNumberFormat="1" applyFont="1" applyFill="1" applyBorder="1" applyAlignment="1" applyProtection="1">
      <alignment horizontal="center" vertical="center"/>
    </xf>
    <xf numFmtId="4" fontId="14" fillId="5" borderId="15" xfId="0" applyNumberFormat="1" applyFont="1" applyFill="1" applyBorder="1" applyAlignment="1" applyProtection="1">
      <alignment vertical="center"/>
    </xf>
    <xf numFmtId="0" fontId="20" fillId="0" borderId="15" xfId="0" applyFont="1" applyBorder="1" applyAlignment="1" applyProtection="1">
      <alignment vertical="center"/>
    </xf>
    <xf numFmtId="4" fontId="20" fillId="0" borderId="15" xfId="0" applyNumberFormat="1" applyFont="1" applyBorder="1" applyAlignment="1" applyProtection="1">
      <alignment vertical="center"/>
    </xf>
    <xf numFmtId="0" fontId="19" fillId="0" borderId="0" xfId="5" applyFont="1" applyAlignment="1"/>
    <xf numFmtId="0" fontId="19" fillId="0" borderId="0" xfId="5" applyFont="1" applyAlignment="1"/>
    <xf numFmtId="0" fontId="19" fillId="0" borderId="0" xfId="5" applyFont="1" applyBorder="1" applyAlignment="1"/>
    <xf numFmtId="0" fontId="22" fillId="0" borderId="0" xfId="0" applyFont="1" applyAlignment="1" applyProtection="1"/>
    <xf numFmtId="0" fontId="23" fillId="0" borderId="16" xfId="0" applyFont="1" applyBorder="1" applyAlignment="1" applyProtection="1"/>
    <xf numFmtId="0" fontId="23" fillId="0" borderId="0" xfId="0" applyFont="1" applyBorder="1" applyAlignment="1" applyProtection="1"/>
    <xf numFmtId="0" fontId="23" fillId="0" borderId="17" xfId="0" applyFont="1" applyBorder="1" applyAlignment="1" applyProtection="1"/>
    <xf numFmtId="10" fontId="23" fillId="0" borderId="19" xfId="0" applyNumberFormat="1" applyFont="1" applyBorder="1" applyAlignment="1" applyProtection="1">
      <alignment horizontal="center" vertical="top" wrapText="1"/>
    </xf>
    <xf numFmtId="10" fontId="23" fillId="0" borderId="20" xfId="0" applyNumberFormat="1" applyFont="1" applyBorder="1" applyAlignment="1" applyProtection="1">
      <alignment horizontal="center" vertical="top" wrapText="1"/>
    </xf>
    <xf numFmtId="0" fontId="23" fillId="0" borderId="21" xfId="0" applyFont="1" applyBorder="1" applyAlignment="1" applyProtection="1">
      <alignment horizontal="justify" vertical="top" wrapText="1"/>
    </xf>
    <xf numFmtId="0" fontId="23" fillId="0" borderId="15" xfId="0" applyFont="1" applyBorder="1" applyAlignment="1" applyProtection="1">
      <alignment horizontal="justify"/>
    </xf>
    <xf numFmtId="0" fontId="23" fillId="0" borderId="16" xfId="0" applyFont="1" applyBorder="1" applyAlignment="1" applyProtection="1">
      <alignment horizontal="justify"/>
    </xf>
    <xf numFmtId="10" fontId="23" fillId="0" borderId="15" xfId="2" applyNumberFormat="1" applyFont="1" applyBorder="1" applyAlignment="1" applyProtection="1">
      <alignment horizontal="center"/>
    </xf>
    <xf numFmtId="0" fontId="23" fillId="0" borderId="22" xfId="0" applyFont="1" applyBorder="1" applyAlignment="1" applyProtection="1"/>
    <xf numFmtId="0" fontId="23" fillId="0" borderId="23" xfId="0" applyFont="1" applyBorder="1" applyAlignment="1" applyProtection="1"/>
    <xf numFmtId="0" fontId="23" fillId="0" borderId="24" xfId="0" applyFont="1" applyBorder="1" applyAlignment="1" applyProtection="1"/>
    <xf numFmtId="0" fontId="23" fillId="0" borderId="0" xfId="0" applyFont="1" applyAlignment="1" applyProtection="1"/>
    <xf numFmtId="0" fontId="24" fillId="0" borderId="0" xfId="0" applyFont="1" applyAlignment="1" applyProtection="1"/>
    <xf numFmtId="4" fontId="23" fillId="0" borderId="0" xfId="0" applyNumberFormat="1" applyFont="1" applyAlignment="1" applyProtection="1"/>
    <xf numFmtId="164" fontId="23" fillId="0" borderId="0" xfId="2" applyNumberFormat="1" applyFont="1" applyBorder="1" applyAlignment="1" applyProtection="1"/>
    <xf numFmtId="10" fontId="23" fillId="0" borderId="0" xfId="2" applyNumberFormat="1" applyFont="1" applyBorder="1" applyAlignment="1" applyProtection="1"/>
    <xf numFmtId="4" fontId="11" fillId="3" borderId="2" xfId="1" applyNumberFormat="1" applyFont="1" applyFill="1" applyBorder="1" applyAlignment="1" applyProtection="1">
      <alignment horizontal="center" vertical="center" wrapText="1"/>
    </xf>
    <xf numFmtId="0" fontId="4" fillId="0" borderId="1" xfId="3" applyFont="1" applyBorder="1" applyAlignment="1" applyProtection="1">
      <alignment horizontal="center" vertical="center"/>
    </xf>
    <xf numFmtId="4" fontId="6" fillId="2" borderId="2" xfId="0" applyNumberFormat="1" applyFont="1" applyFill="1" applyBorder="1" applyAlignment="1" applyProtection="1">
      <alignment horizontal="center" vertical="center"/>
    </xf>
    <xf numFmtId="0" fontId="4" fillId="0" borderId="3" xfId="3" applyFont="1" applyBorder="1" applyAlignment="1" applyProtection="1">
      <alignment horizontal="center" vertical="center"/>
    </xf>
    <xf numFmtId="0" fontId="11" fillId="3" borderId="2" xfId="4" applyFont="1" applyFill="1" applyBorder="1" applyAlignment="1" applyProtection="1">
      <alignment horizontal="center" vertical="center" wrapText="1"/>
    </xf>
    <xf numFmtId="49" fontId="11" fillId="3" borderId="2" xfId="4" applyNumberFormat="1" applyFont="1" applyFill="1" applyBorder="1" applyAlignment="1" applyProtection="1">
      <alignment horizontal="center" vertical="center" wrapText="1"/>
    </xf>
    <xf numFmtId="4" fontId="11" fillId="3" borderId="2" xfId="4" applyNumberFormat="1" applyFont="1" applyFill="1" applyBorder="1" applyAlignment="1" applyProtection="1">
      <alignment horizontal="center" vertical="center" wrapText="1"/>
    </xf>
    <xf numFmtId="165" fontId="11" fillId="3" borderId="2" xfId="1" applyFont="1" applyFill="1" applyBorder="1" applyAlignment="1" applyProtection="1">
      <alignment horizontal="center" vertical="center" wrapText="1"/>
    </xf>
    <xf numFmtId="0" fontId="19" fillId="0" borderId="0" xfId="5" applyFont="1" applyBorder="1" applyAlignment="1">
      <alignment horizontal="left"/>
    </xf>
    <xf numFmtId="0" fontId="21" fillId="0" borderId="15" xfId="5" applyFont="1" applyBorder="1" applyAlignment="1">
      <alignment horizontal="center" vertical="center" wrapText="1"/>
    </xf>
    <xf numFmtId="0" fontId="19" fillId="0" borderId="15" xfId="5" applyFont="1" applyBorder="1" applyAlignment="1">
      <alignment horizontal="left" vertical="center"/>
    </xf>
    <xf numFmtId="0" fontId="17" fillId="0" borderId="15" xfId="5" applyFont="1" applyBorder="1" applyAlignment="1">
      <alignment horizontal="center" vertical="center"/>
    </xf>
    <xf numFmtId="0" fontId="19" fillId="0" borderId="15" xfId="5" applyFont="1" applyBorder="1" applyAlignment="1">
      <alignment horizontal="left" vertical="center" wrapText="1"/>
    </xf>
    <xf numFmtId="0" fontId="17" fillId="0" borderId="15" xfId="5" applyFont="1" applyBorder="1" applyAlignment="1">
      <alignment horizontal="center" vertical="center" wrapText="1"/>
    </xf>
    <xf numFmtId="0" fontId="15" fillId="0" borderId="12" xfId="5" applyFont="1" applyBorder="1" applyAlignment="1">
      <alignment horizontal="center" vertical="center"/>
    </xf>
    <xf numFmtId="0" fontId="15" fillId="0" borderId="13" xfId="5" applyFont="1" applyBorder="1" applyAlignment="1">
      <alignment horizontal="center" vertical="center"/>
    </xf>
    <xf numFmtId="0" fontId="15" fillId="0" borderId="14" xfId="5" applyFont="1" applyBorder="1" applyAlignment="1">
      <alignment horizontal="center" vertical="center"/>
    </xf>
    <xf numFmtId="0" fontId="23" fillId="0" borderId="0" xfId="0" applyFont="1" applyBorder="1" applyAlignment="1" applyProtection="1">
      <alignment horizontal="left" wrapText="1"/>
    </xf>
    <xf numFmtId="0" fontId="23" fillId="0" borderId="18" xfId="0" applyFont="1" applyBorder="1" applyAlignment="1" applyProtection="1">
      <alignment horizontal="justify" vertical="top" wrapText="1"/>
    </xf>
    <xf numFmtId="10" fontId="23" fillId="0" borderId="15" xfId="0" applyNumberFormat="1" applyFont="1" applyBorder="1" applyAlignment="1" applyProtection="1">
      <alignment horizontal="center"/>
    </xf>
    <xf numFmtId="0" fontId="22" fillId="4" borderId="15" xfId="0" applyFont="1" applyFill="1" applyBorder="1" applyAlignment="1" applyProtection="1">
      <alignment horizontal="center" vertical="center"/>
    </xf>
  </cellXfs>
  <cellStyles count="6">
    <cellStyle name="Normal" xfId="0" builtinId="0"/>
    <cellStyle name="Normal 4" xfId="3"/>
    <cellStyle name="Normal 7" xfId="5"/>
    <cellStyle name="Normal 8" xfId="4"/>
    <cellStyle name="Porcentagem" xfId="2" builtinId="5"/>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CCFFFF"/>
      <rgbColor rgb="FFCCFFCC"/>
      <rgbColor rgb="FFFFE994"/>
      <rgbColor rgb="FF99CCFF"/>
      <rgbColor rgb="FFFF99CC"/>
      <rgbColor rgb="FFCC99FF"/>
      <rgbColor rgb="FFFFCC99"/>
      <rgbColor rgb="FF3366FF"/>
      <rgbColor rgb="FF33CCCC"/>
      <rgbColor rgb="FF99CC00"/>
      <rgbColor rgb="FFFFCC00"/>
      <rgbColor rgb="FFFF9900"/>
      <rgbColor rgb="FFFF6600"/>
      <rgbColor rgb="FF666699"/>
      <rgbColor rgb="FFB2B2B2"/>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6"/>
  <sheetViews>
    <sheetView tabSelected="1" topLeftCell="A28" zoomScale="110" zoomScaleNormal="110" workbookViewId="0">
      <selection activeCell="D98" sqref="D98"/>
    </sheetView>
  </sheetViews>
  <sheetFormatPr defaultColWidth="11.5703125" defaultRowHeight="12.75" x14ac:dyDescent="0.2"/>
  <cols>
    <col min="1" max="1" width="7.5703125" style="1" customWidth="1"/>
    <col min="2" max="2" width="10.42578125" style="1" customWidth="1"/>
    <col min="3" max="3" width="6.5703125" style="1" customWidth="1"/>
    <col min="4" max="4" width="54.7109375" style="2" customWidth="1"/>
    <col min="5" max="5" width="6.85546875" style="1" customWidth="1"/>
    <col min="6" max="6" width="5.7109375" style="3" customWidth="1"/>
    <col min="7" max="7" width="9" style="1" customWidth="1"/>
    <col min="8" max="8" width="8.140625" style="1" customWidth="1"/>
    <col min="9" max="14" width="11.5703125" style="4"/>
    <col min="15" max="15" width="6.85546875" style="4" customWidth="1"/>
    <col min="16" max="16" width="11.5703125" style="4"/>
    <col min="17" max="17" width="3.7109375" style="5" customWidth="1"/>
    <col min="18" max="20" width="11.5703125" style="5"/>
    <col min="21" max="21" width="11.5703125" style="5" hidden="1"/>
    <col min="22" max="1024" width="11.5703125" style="5"/>
  </cols>
  <sheetData>
    <row r="1" spans="1:21" s="6" customFormat="1" ht="15" x14ac:dyDescent="0.2">
      <c r="A1" s="107" t="s">
        <v>0</v>
      </c>
      <c r="B1" s="107"/>
      <c r="C1" s="107"/>
      <c r="D1" s="107"/>
      <c r="E1" s="107"/>
      <c r="F1" s="107"/>
      <c r="G1" s="107"/>
      <c r="H1" s="107"/>
      <c r="I1" s="107"/>
      <c r="J1" s="107"/>
      <c r="K1" s="107"/>
      <c r="L1" s="107"/>
      <c r="M1" s="107"/>
      <c r="N1" s="107"/>
      <c r="O1" s="107"/>
      <c r="P1" s="107"/>
      <c r="R1" s="108" t="s">
        <v>1</v>
      </c>
      <c r="S1" s="108"/>
      <c r="T1" s="108"/>
    </row>
    <row r="2" spans="1:21" s="6" customFormat="1" ht="15" x14ac:dyDescent="0.2">
      <c r="A2" s="109" t="s">
        <v>2</v>
      </c>
      <c r="B2" s="109"/>
      <c r="C2" s="109"/>
      <c r="D2" s="109"/>
      <c r="E2" s="109"/>
      <c r="F2" s="109"/>
      <c r="G2" s="109"/>
      <c r="H2" s="109"/>
      <c r="I2" s="109"/>
      <c r="J2" s="109"/>
      <c r="K2" s="109"/>
      <c r="L2" s="109"/>
      <c r="M2" s="109"/>
      <c r="N2" s="109"/>
      <c r="O2" s="109"/>
      <c r="P2" s="109"/>
      <c r="R2" s="7" t="s">
        <v>3</v>
      </c>
      <c r="S2" s="8">
        <f>R144</f>
        <v>48409.443660136079</v>
      </c>
      <c r="T2" s="9">
        <f>S2/$S$5</f>
        <v>0.42771839985647697</v>
      </c>
    </row>
    <row r="3" spans="1:21" s="6" customFormat="1" x14ac:dyDescent="0.2">
      <c r="A3" s="10" t="s">
        <v>4</v>
      </c>
      <c r="B3" s="11" t="s">
        <v>5</v>
      </c>
      <c r="C3" s="12"/>
      <c r="D3" s="13"/>
      <c r="E3" s="12"/>
      <c r="F3" s="14"/>
      <c r="G3" s="12"/>
      <c r="H3" s="12"/>
      <c r="I3" s="15"/>
      <c r="J3" s="15"/>
      <c r="K3" s="15"/>
      <c r="L3" s="15"/>
      <c r="M3" s="15"/>
      <c r="N3" s="15"/>
      <c r="O3" s="16" t="s">
        <v>6</v>
      </c>
      <c r="P3" s="17">
        <f>BDI!B21</f>
        <v>0.26275106719827712</v>
      </c>
      <c r="R3" s="7" t="s">
        <v>7</v>
      </c>
      <c r="S3" s="8">
        <f>S144</f>
        <v>22458.07824016405</v>
      </c>
      <c r="T3" s="9">
        <f>S3/$S$5</f>
        <v>0.19842684737657096</v>
      </c>
    </row>
    <row r="4" spans="1:21" s="6" customFormat="1" x14ac:dyDescent="0.2">
      <c r="A4" s="18" t="s">
        <v>8</v>
      </c>
      <c r="B4" s="19" t="s">
        <v>9</v>
      </c>
      <c r="C4" s="20"/>
      <c r="D4" s="21"/>
      <c r="E4" s="20"/>
      <c r="F4" s="22"/>
      <c r="G4" s="20"/>
      <c r="H4" s="20"/>
      <c r="I4" s="23"/>
      <c r="J4" s="23"/>
      <c r="K4" s="23"/>
      <c r="L4" s="23"/>
      <c r="M4" s="23"/>
      <c r="N4" s="23"/>
      <c r="O4" s="24"/>
      <c r="P4" s="25"/>
      <c r="R4" s="7" t="s">
        <v>10</v>
      </c>
      <c r="S4" s="8">
        <f>T144</f>
        <v>42313.121430405561</v>
      </c>
      <c r="T4" s="9">
        <f>S4/$S$5</f>
        <v>0.37385475276695213</v>
      </c>
    </row>
    <row r="5" spans="1:21" s="6" customFormat="1" x14ac:dyDescent="0.2">
      <c r="A5" s="26" t="s">
        <v>11</v>
      </c>
      <c r="B5" s="27" t="s">
        <v>12</v>
      </c>
      <c r="C5" s="28"/>
      <c r="D5" s="29"/>
      <c r="E5" s="30"/>
      <c r="F5" s="31"/>
      <c r="G5" s="32"/>
      <c r="H5" s="32"/>
      <c r="I5" s="33"/>
      <c r="J5" s="33"/>
      <c r="K5" s="33"/>
      <c r="L5" s="33"/>
      <c r="M5" s="33"/>
      <c r="N5" s="33"/>
      <c r="O5" s="34"/>
      <c r="P5" s="35" t="s">
        <v>13</v>
      </c>
      <c r="R5" s="7" t="s">
        <v>14</v>
      </c>
      <c r="S5" s="8">
        <f>SUM(S2:S4)</f>
        <v>113180.64333070569</v>
      </c>
      <c r="T5" s="9">
        <f>S5/$S$5</f>
        <v>1</v>
      </c>
    </row>
    <row r="6" spans="1:21" x14ac:dyDescent="0.2">
      <c r="A6" s="36"/>
      <c r="B6" s="36"/>
      <c r="C6" s="36"/>
      <c r="D6" s="37"/>
      <c r="E6" s="36"/>
      <c r="F6" s="38"/>
      <c r="G6" s="39"/>
      <c r="H6" s="36"/>
      <c r="I6" s="40"/>
      <c r="J6" s="40"/>
      <c r="K6" s="40"/>
      <c r="L6" s="40"/>
      <c r="M6" s="40"/>
      <c r="N6" s="40"/>
      <c r="O6" s="40"/>
      <c r="P6" s="40"/>
    </row>
    <row r="7" spans="1:21" s="42" customFormat="1" ht="11.25" customHeight="1" x14ac:dyDescent="0.2">
      <c r="A7" s="110" t="s">
        <v>15</v>
      </c>
      <c r="B7" s="111" t="s">
        <v>16</v>
      </c>
      <c r="C7" s="110"/>
      <c r="D7" s="110" t="s">
        <v>17</v>
      </c>
      <c r="E7" s="110" t="s">
        <v>18</v>
      </c>
      <c r="F7" s="112" t="s">
        <v>19</v>
      </c>
      <c r="G7" s="113" t="s">
        <v>20</v>
      </c>
      <c r="H7" s="113" t="s">
        <v>21</v>
      </c>
      <c r="I7" s="106" t="s">
        <v>22</v>
      </c>
      <c r="J7" s="106"/>
      <c r="K7" s="106"/>
      <c r="L7" s="106" t="s">
        <v>23</v>
      </c>
      <c r="M7" s="106"/>
      <c r="N7" s="106"/>
      <c r="O7" s="106" t="s">
        <v>6</v>
      </c>
      <c r="P7" s="106" t="s">
        <v>24</v>
      </c>
      <c r="R7" s="106" t="s">
        <v>3</v>
      </c>
      <c r="S7" s="106" t="s">
        <v>7</v>
      </c>
      <c r="T7" s="106" t="s">
        <v>10</v>
      </c>
    </row>
    <row r="8" spans="1:21" s="42" customFormat="1" ht="11.25" x14ac:dyDescent="0.2">
      <c r="A8" s="110"/>
      <c r="B8" s="111"/>
      <c r="C8" s="110"/>
      <c r="D8" s="110"/>
      <c r="E8" s="110"/>
      <c r="F8" s="112"/>
      <c r="G8" s="113"/>
      <c r="H8" s="113"/>
      <c r="I8" s="41" t="s">
        <v>25</v>
      </c>
      <c r="J8" s="41" t="s">
        <v>26</v>
      </c>
      <c r="K8" s="41" t="s">
        <v>27</v>
      </c>
      <c r="L8" s="41" t="s">
        <v>25</v>
      </c>
      <c r="M8" s="41" t="s">
        <v>26</v>
      </c>
      <c r="N8" s="41" t="s">
        <v>27</v>
      </c>
      <c r="O8" s="106"/>
      <c r="P8" s="106"/>
      <c r="R8" s="106"/>
      <c r="S8" s="106"/>
      <c r="T8" s="106"/>
    </row>
    <row r="9" spans="1:21" x14ac:dyDescent="0.2">
      <c r="A9" s="43"/>
      <c r="B9" s="43"/>
      <c r="C9" s="43"/>
      <c r="D9" s="44"/>
      <c r="E9" s="43"/>
      <c r="F9" s="45"/>
      <c r="G9" s="43"/>
      <c r="H9" s="43"/>
      <c r="I9" s="8"/>
      <c r="J9" s="8"/>
      <c r="K9" s="8"/>
      <c r="L9" s="8"/>
      <c r="M9" s="8"/>
      <c r="N9" s="8"/>
      <c r="O9" s="8"/>
      <c r="P9" s="8"/>
      <c r="R9" s="8" t="str">
        <f t="shared" ref="R9:R40" si="0">IF(A9="SINAPI",U9*K9*(1+$P$3),"")</f>
        <v/>
      </c>
      <c r="S9" s="8" t="str">
        <f t="shared" ref="S9:S40" si="1">IF(A9="TCPO",U9*K9*(1+$P$3),"")</f>
        <v/>
      </c>
      <c r="T9" s="8" t="str">
        <f t="shared" ref="T9:T40" si="2">IF(A9="Cotação",U9*K9*(1+$P$3),"")</f>
        <v/>
      </c>
      <c r="U9" s="5">
        <f t="shared" ref="U9:U40" si="3">IF(H9&lt;&gt;0,H9,U8)</f>
        <v>0</v>
      </c>
    </row>
    <row r="10" spans="1:21" s="42" customFormat="1" ht="11.25" x14ac:dyDescent="0.2">
      <c r="A10" s="46"/>
      <c r="B10" s="46"/>
      <c r="C10" s="46">
        <v>1</v>
      </c>
      <c r="D10" s="47" t="s">
        <v>28</v>
      </c>
      <c r="E10" s="46"/>
      <c r="F10" s="48"/>
      <c r="G10" s="46"/>
      <c r="H10" s="46"/>
      <c r="I10" s="7"/>
      <c r="J10" s="7"/>
      <c r="K10" s="7"/>
      <c r="L10" s="7"/>
      <c r="M10" s="7"/>
      <c r="N10" s="7"/>
      <c r="O10" s="7"/>
      <c r="P10" s="7"/>
      <c r="R10" s="8" t="str">
        <f t="shared" si="0"/>
        <v/>
      </c>
      <c r="S10" s="8" t="str">
        <f t="shared" si="1"/>
        <v/>
      </c>
      <c r="T10" s="8" t="str">
        <f t="shared" si="2"/>
        <v/>
      </c>
      <c r="U10" s="5">
        <f t="shared" si="3"/>
        <v>0</v>
      </c>
    </row>
    <row r="11" spans="1:21" x14ac:dyDescent="0.2">
      <c r="A11" s="43"/>
      <c r="B11" s="43"/>
      <c r="C11" s="43"/>
      <c r="D11" s="44"/>
      <c r="E11" s="43"/>
      <c r="F11" s="45"/>
      <c r="G11" s="43"/>
      <c r="H11" s="43"/>
      <c r="I11" s="8"/>
      <c r="J11" s="8"/>
      <c r="K11" s="8"/>
      <c r="L11" s="8"/>
      <c r="M11" s="8"/>
      <c r="N11" s="8"/>
      <c r="O11" s="8"/>
      <c r="P11" s="8"/>
      <c r="R11" s="8" t="str">
        <f t="shared" si="0"/>
        <v/>
      </c>
      <c r="S11" s="8" t="str">
        <f t="shared" si="1"/>
        <v/>
      </c>
      <c r="T11" s="8" t="str">
        <f t="shared" si="2"/>
        <v/>
      </c>
      <c r="U11" s="5">
        <f t="shared" si="3"/>
        <v>0</v>
      </c>
    </row>
    <row r="12" spans="1:21" s="42" customFormat="1" ht="11.25" x14ac:dyDescent="0.2">
      <c r="A12" s="49" t="s">
        <v>29</v>
      </c>
      <c r="B12" s="49"/>
      <c r="C12" s="49" t="s">
        <v>30</v>
      </c>
      <c r="D12" s="50" t="s">
        <v>31</v>
      </c>
      <c r="E12" s="49" t="s">
        <v>32</v>
      </c>
      <c r="F12" s="51"/>
      <c r="G12" s="49"/>
      <c r="H12" s="49">
        <v>230</v>
      </c>
      <c r="I12" s="52">
        <f>I13</f>
        <v>0</v>
      </c>
      <c r="J12" s="52">
        <f>J13</f>
        <v>3.66</v>
      </c>
      <c r="K12" s="52">
        <f t="shared" ref="K12:K27" si="4">I12+J12</f>
        <v>3.66</v>
      </c>
      <c r="L12" s="52">
        <f>H12*I12</f>
        <v>0</v>
      </c>
      <c r="M12" s="52">
        <f>H12*J12</f>
        <v>841.80000000000007</v>
      </c>
      <c r="N12" s="52">
        <f>L12+M12</f>
        <v>841.80000000000007</v>
      </c>
      <c r="O12" s="52">
        <f>N12*$P$3</f>
        <v>221.18384836750971</v>
      </c>
      <c r="P12" s="52">
        <f>N12+O12</f>
        <v>1062.9838483675098</v>
      </c>
      <c r="R12" s="8" t="str">
        <f t="shared" si="0"/>
        <v/>
      </c>
      <c r="S12" s="8" t="str">
        <f t="shared" si="1"/>
        <v/>
      </c>
      <c r="T12" s="8" t="str">
        <f t="shared" si="2"/>
        <v/>
      </c>
      <c r="U12" s="5">
        <f t="shared" si="3"/>
        <v>230</v>
      </c>
    </row>
    <row r="13" spans="1:21" x14ac:dyDescent="0.2">
      <c r="A13" s="43" t="s">
        <v>3</v>
      </c>
      <c r="B13" s="43">
        <v>88247</v>
      </c>
      <c r="C13" s="43"/>
      <c r="D13" s="44" t="s">
        <v>33</v>
      </c>
      <c r="E13" s="43" t="s">
        <v>34</v>
      </c>
      <c r="F13" s="45">
        <v>0.15</v>
      </c>
      <c r="G13" s="45">
        <v>24.41</v>
      </c>
      <c r="H13" s="43"/>
      <c r="I13" s="8"/>
      <c r="J13" s="8">
        <f>ROUND(F13*G13,2)</f>
        <v>3.66</v>
      </c>
      <c r="K13" s="8">
        <f t="shared" si="4"/>
        <v>3.66</v>
      </c>
      <c r="L13" s="8"/>
      <c r="M13" s="8"/>
      <c r="N13" s="8"/>
      <c r="O13" s="8"/>
      <c r="P13" s="8"/>
      <c r="R13" s="8">
        <f t="shared" si="0"/>
        <v>1062.9838483675098</v>
      </c>
      <c r="S13" s="8" t="str">
        <f t="shared" si="1"/>
        <v/>
      </c>
      <c r="T13" s="8" t="str">
        <f t="shared" si="2"/>
        <v/>
      </c>
      <c r="U13" s="5">
        <f t="shared" si="3"/>
        <v>230</v>
      </c>
    </row>
    <row r="14" spans="1:21" s="42" customFormat="1" ht="11.25" x14ac:dyDescent="0.2">
      <c r="A14" s="49" t="s">
        <v>29</v>
      </c>
      <c r="B14" s="49"/>
      <c r="C14" s="49" t="s">
        <v>35</v>
      </c>
      <c r="D14" s="50" t="s">
        <v>36</v>
      </c>
      <c r="E14" s="49" t="s">
        <v>32</v>
      </c>
      <c r="F14" s="51"/>
      <c r="G14" s="49"/>
      <c r="H14" s="49">
        <v>4</v>
      </c>
      <c r="I14" s="52">
        <f>I15</f>
        <v>0</v>
      </c>
      <c r="J14" s="52">
        <f>J15</f>
        <v>6.82</v>
      </c>
      <c r="K14" s="52">
        <f t="shared" si="4"/>
        <v>6.82</v>
      </c>
      <c r="L14" s="52">
        <f>H14*I14</f>
        <v>0</v>
      </c>
      <c r="M14" s="52">
        <f>H14*J14</f>
        <v>27.28</v>
      </c>
      <c r="N14" s="52">
        <f>L14+M14</f>
        <v>27.28</v>
      </c>
      <c r="O14" s="52">
        <f>N14*$P$3</f>
        <v>7.1678491131689999</v>
      </c>
      <c r="P14" s="52">
        <f>N14+O14</f>
        <v>34.447849113168999</v>
      </c>
      <c r="R14" s="8" t="str">
        <f t="shared" si="0"/>
        <v/>
      </c>
      <c r="S14" s="8" t="str">
        <f t="shared" si="1"/>
        <v/>
      </c>
      <c r="T14" s="8" t="str">
        <f t="shared" si="2"/>
        <v/>
      </c>
      <c r="U14" s="5">
        <f t="shared" si="3"/>
        <v>4</v>
      </c>
    </row>
    <row r="15" spans="1:21" x14ac:dyDescent="0.2">
      <c r="A15" s="43" t="s">
        <v>3</v>
      </c>
      <c r="B15" s="43" t="s">
        <v>37</v>
      </c>
      <c r="C15" s="43"/>
      <c r="D15" s="53" t="s">
        <v>38</v>
      </c>
      <c r="E15" s="43" t="s">
        <v>34</v>
      </c>
      <c r="F15" s="54">
        <v>0.3</v>
      </c>
      <c r="G15" s="45">
        <v>22.72</v>
      </c>
      <c r="H15" s="43"/>
      <c r="I15" s="8"/>
      <c r="J15" s="8">
        <f>ROUND(F15*G15,2)</f>
        <v>6.82</v>
      </c>
      <c r="K15" s="8">
        <f t="shared" si="4"/>
        <v>6.82</v>
      </c>
      <c r="L15" s="8"/>
      <c r="M15" s="8"/>
      <c r="N15" s="8"/>
      <c r="O15" s="8"/>
      <c r="P15" s="8"/>
      <c r="R15" s="8">
        <f t="shared" si="0"/>
        <v>34.447849113168999</v>
      </c>
      <c r="S15" s="8" t="str">
        <f t="shared" si="1"/>
        <v/>
      </c>
      <c r="T15" s="8" t="str">
        <f t="shared" si="2"/>
        <v/>
      </c>
      <c r="U15" s="5">
        <f t="shared" si="3"/>
        <v>4</v>
      </c>
    </row>
    <row r="16" spans="1:21" s="42" customFormat="1" ht="11.25" x14ac:dyDescent="0.2">
      <c r="A16" s="49" t="s">
        <v>39</v>
      </c>
      <c r="B16" s="49">
        <v>96113</v>
      </c>
      <c r="C16" s="49" t="s">
        <v>40</v>
      </c>
      <c r="D16" s="50" t="s">
        <v>41</v>
      </c>
      <c r="E16" s="49" t="s">
        <v>32</v>
      </c>
      <c r="F16" s="51"/>
      <c r="G16" s="49"/>
      <c r="H16" s="49">
        <v>4</v>
      </c>
      <c r="I16" s="52">
        <f>SUM(I17:I19)</f>
        <v>14.2</v>
      </c>
      <c r="J16" s="52">
        <f>SUM(J17:J19)</f>
        <v>24.810000000000002</v>
      </c>
      <c r="K16" s="52">
        <f t="shared" si="4"/>
        <v>39.010000000000005</v>
      </c>
      <c r="L16" s="52">
        <f>H16*I16</f>
        <v>56.8</v>
      </c>
      <c r="M16" s="52">
        <f>H16*J16</f>
        <v>99.240000000000009</v>
      </c>
      <c r="N16" s="52">
        <f>L16+M16</f>
        <v>156.04000000000002</v>
      </c>
      <c r="O16" s="52">
        <f>N16*$P$3</f>
        <v>40.999676525619165</v>
      </c>
      <c r="P16" s="52">
        <f>N16+O16</f>
        <v>197.0396765256192</v>
      </c>
      <c r="R16" s="8" t="str">
        <f t="shared" si="0"/>
        <v/>
      </c>
      <c r="S16" s="8" t="str">
        <f t="shared" si="1"/>
        <v/>
      </c>
      <c r="T16" s="8" t="str">
        <f t="shared" si="2"/>
        <v/>
      </c>
      <c r="U16" s="5">
        <f t="shared" si="3"/>
        <v>4</v>
      </c>
    </row>
    <row r="17" spans="1:1024" x14ac:dyDescent="0.2">
      <c r="A17" s="43" t="s">
        <v>3</v>
      </c>
      <c r="B17" s="43">
        <v>96113</v>
      </c>
      <c r="C17" s="43"/>
      <c r="D17" s="44" t="s">
        <v>42</v>
      </c>
      <c r="E17" s="43" t="s">
        <v>43</v>
      </c>
      <c r="F17" s="45">
        <v>1</v>
      </c>
      <c r="G17" s="45">
        <v>14.2</v>
      </c>
      <c r="H17" s="43"/>
      <c r="I17" s="8">
        <f>ROUND(F17*G17,2)</f>
        <v>14.2</v>
      </c>
      <c r="J17" s="8"/>
      <c r="K17" s="8">
        <f t="shared" si="4"/>
        <v>14.2</v>
      </c>
      <c r="L17" s="8"/>
      <c r="M17" s="8"/>
      <c r="N17" s="8"/>
      <c r="O17" s="8"/>
      <c r="P17" s="8"/>
      <c r="R17" s="8">
        <f t="shared" si="0"/>
        <v>71.724260616862139</v>
      </c>
      <c r="S17" s="8" t="str">
        <f t="shared" si="1"/>
        <v/>
      </c>
      <c r="T17" s="8" t="str">
        <f t="shared" si="2"/>
        <v/>
      </c>
      <c r="U17" s="5">
        <f t="shared" si="3"/>
        <v>4</v>
      </c>
    </row>
    <row r="18" spans="1:1024" x14ac:dyDescent="0.2">
      <c r="A18" s="43" t="s">
        <v>3</v>
      </c>
      <c r="B18" s="43" t="s">
        <v>44</v>
      </c>
      <c r="C18" s="43"/>
      <c r="D18" s="53" t="s">
        <v>45</v>
      </c>
      <c r="E18" s="43" t="s">
        <v>34</v>
      </c>
      <c r="F18" s="54">
        <v>0.63129999999999997</v>
      </c>
      <c r="G18" s="45">
        <v>27.95</v>
      </c>
      <c r="H18" s="43"/>
      <c r="I18" s="8"/>
      <c r="J18" s="8">
        <f>ROUND(F18*G18,2)</f>
        <v>17.64</v>
      </c>
      <c r="K18" s="8">
        <f t="shared" si="4"/>
        <v>17.64</v>
      </c>
      <c r="L18" s="8"/>
      <c r="M18" s="8"/>
      <c r="N18" s="8"/>
      <c r="O18" s="8"/>
      <c r="P18" s="8"/>
      <c r="R18" s="8">
        <f t="shared" si="0"/>
        <v>89.099715301510443</v>
      </c>
      <c r="S18" s="8" t="str">
        <f t="shared" si="1"/>
        <v/>
      </c>
      <c r="T18" s="8" t="str">
        <f t="shared" si="2"/>
        <v/>
      </c>
      <c r="U18" s="5">
        <f t="shared" si="3"/>
        <v>4</v>
      </c>
    </row>
    <row r="19" spans="1:1024" x14ac:dyDescent="0.2">
      <c r="A19" s="43" t="s">
        <v>3</v>
      </c>
      <c r="B19" s="43" t="s">
        <v>37</v>
      </c>
      <c r="C19" s="43"/>
      <c r="D19" s="53" t="s">
        <v>38</v>
      </c>
      <c r="E19" s="43" t="s">
        <v>34</v>
      </c>
      <c r="F19" s="54">
        <v>0.31559999999999999</v>
      </c>
      <c r="G19" s="45">
        <v>22.72</v>
      </c>
      <c r="H19" s="43"/>
      <c r="I19" s="8"/>
      <c r="J19" s="8">
        <f>ROUND(F19*G19,2)</f>
        <v>7.17</v>
      </c>
      <c r="K19" s="8">
        <f t="shared" si="4"/>
        <v>7.17</v>
      </c>
      <c r="L19" s="8"/>
      <c r="M19" s="8"/>
      <c r="N19" s="8"/>
      <c r="O19" s="8"/>
      <c r="P19" s="8"/>
      <c r="R19" s="8">
        <f t="shared" si="0"/>
        <v>36.215700607246589</v>
      </c>
      <c r="S19" s="8" t="str">
        <f t="shared" si="1"/>
        <v/>
      </c>
      <c r="T19" s="8" t="str">
        <f t="shared" si="2"/>
        <v/>
      </c>
      <c r="U19" s="5">
        <f t="shared" si="3"/>
        <v>4</v>
      </c>
    </row>
    <row r="20" spans="1:1024" x14ac:dyDescent="0.2">
      <c r="A20" s="49" t="s">
        <v>39</v>
      </c>
      <c r="B20" s="49">
        <v>88494</v>
      </c>
      <c r="C20" s="49" t="s">
        <v>46</v>
      </c>
      <c r="D20" s="50" t="s">
        <v>47</v>
      </c>
      <c r="E20" s="49" t="s">
        <v>32</v>
      </c>
      <c r="F20" s="51"/>
      <c r="G20" s="49"/>
      <c r="H20" s="49">
        <v>6</v>
      </c>
      <c r="I20" s="52">
        <f>SUM(I21:I23)</f>
        <v>5.21</v>
      </c>
      <c r="J20" s="52">
        <f>SUM(J21:J23)</f>
        <v>19.5</v>
      </c>
      <c r="K20" s="52">
        <f t="shared" si="4"/>
        <v>24.71</v>
      </c>
      <c r="L20" s="52">
        <f>H20*I20</f>
        <v>31.259999999999998</v>
      </c>
      <c r="M20" s="52">
        <f>H20*J20</f>
        <v>117</v>
      </c>
      <c r="N20" s="52">
        <f>L20+M20</f>
        <v>148.26</v>
      </c>
      <c r="O20" s="52">
        <f>N20*$P$3</f>
        <v>38.955473222816565</v>
      </c>
      <c r="P20" s="52">
        <f>N20+O20</f>
        <v>187.21547322281657</v>
      </c>
      <c r="Q20" s="42"/>
      <c r="R20" s="8" t="str">
        <f t="shared" si="0"/>
        <v/>
      </c>
      <c r="S20" s="8" t="str">
        <f t="shared" si="1"/>
        <v/>
      </c>
      <c r="T20" s="8" t="str">
        <f t="shared" si="2"/>
        <v/>
      </c>
      <c r="U20" s="5">
        <f t="shared" si="3"/>
        <v>6</v>
      </c>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c r="IW20" s="42"/>
      <c r="IX20" s="42"/>
      <c r="IY20" s="42"/>
      <c r="IZ20" s="42"/>
      <c r="JA20" s="42"/>
      <c r="JB20" s="42"/>
      <c r="JC20" s="42"/>
      <c r="JD20" s="42"/>
      <c r="JE20" s="42"/>
      <c r="JF20" s="42"/>
      <c r="JG20" s="42"/>
      <c r="JH20" s="42"/>
      <c r="JI20" s="42"/>
      <c r="JJ20" s="42"/>
      <c r="JK20" s="42"/>
      <c r="JL20" s="42"/>
      <c r="JM20" s="42"/>
      <c r="JN20" s="42"/>
      <c r="JO20" s="42"/>
      <c r="JP20" s="42"/>
      <c r="JQ20" s="42"/>
      <c r="JR20" s="42"/>
      <c r="JS20" s="42"/>
      <c r="JT20" s="42"/>
      <c r="JU20" s="42"/>
      <c r="JV20" s="42"/>
      <c r="JW20" s="42"/>
      <c r="JX20" s="42"/>
      <c r="JY20" s="42"/>
      <c r="JZ20" s="42"/>
      <c r="KA20" s="42"/>
      <c r="KB20" s="42"/>
      <c r="KC20" s="42"/>
      <c r="KD20" s="42"/>
      <c r="KE20" s="42"/>
      <c r="KF20" s="42"/>
      <c r="KG20" s="42"/>
      <c r="KH20" s="42"/>
      <c r="KI20" s="42"/>
      <c r="KJ20" s="42"/>
      <c r="KK20" s="42"/>
      <c r="KL20" s="42"/>
      <c r="KM20" s="42"/>
      <c r="KN20" s="42"/>
      <c r="KO20" s="42"/>
      <c r="KP20" s="42"/>
      <c r="KQ20" s="42"/>
      <c r="KR20" s="42"/>
      <c r="KS20" s="42"/>
      <c r="KT20" s="42"/>
      <c r="KU20" s="42"/>
      <c r="KV20" s="42"/>
      <c r="KW20" s="42"/>
      <c r="KX20" s="42"/>
      <c r="KY20" s="42"/>
      <c r="KZ20" s="42"/>
      <c r="LA20" s="42"/>
      <c r="LB20" s="42"/>
      <c r="LC20" s="42"/>
      <c r="LD20" s="42"/>
      <c r="LE20" s="42"/>
      <c r="LF20" s="42"/>
      <c r="LG20" s="42"/>
      <c r="LH20" s="42"/>
      <c r="LI20" s="42"/>
      <c r="LJ20" s="42"/>
      <c r="LK20" s="42"/>
      <c r="LL20" s="42"/>
      <c r="LM20" s="42"/>
      <c r="LN20" s="42"/>
      <c r="LO20" s="42"/>
      <c r="LP20" s="42"/>
      <c r="LQ20" s="42"/>
      <c r="LR20" s="42"/>
      <c r="LS20" s="42"/>
      <c r="LT20" s="42"/>
      <c r="LU20" s="42"/>
      <c r="LV20" s="42"/>
      <c r="LW20" s="42"/>
      <c r="LX20" s="42"/>
      <c r="LY20" s="42"/>
      <c r="LZ20" s="42"/>
      <c r="MA20" s="42"/>
      <c r="MB20" s="42"/>
      <c r="MC20" s="42"/>
      <c r="MD20" s="42"/>
      <c r="ME20" s="42"/>
      <c r="MF20" s="42"/>
      <c r="MG20" s="42"/>
      <c r="MH20" s="42"/>
      <c r="MI20" s="42"/>
      <c r="MJ20" s="42"/>
      <c r="MK20" s="42"/>
      <c r="ML20" s="42"/>
      <c r="MM20" s="42"/>
      <c r="MN20" s="42"/>
      <c r="MO20" s="42"/>
      <c r="MP20" s="42"/>
      <c r="MQ20" s="42"/>
      <c r="MR20" s="42"/>
      <c r="MS20" s="42"/>
      <c r="MT20" s="42"/>
      <c r="MU20" s="42"/>
      <c r="MV20" s="42"/>
      <c r="MW20" s="42"/>
      <c r="MX20" s="42"/>
      <c r="MY20" s="42"/>
      <c r="MZ20" s="42"/>
      <c r="NA20" s="42"/>
      <c r="NB20" s="42"/>
      <c r="NC20" s="42"/>
      <c r="ND20" s="42"/>
      <c r="NE20" s="42"/>
      <c r="NF20" s="42"/>
      <c r="NG20" s="42"/>
      <c r="NH20" s="42"/>
      <c r="NI20" s="42"/>
      <c r="NJ20" s="42"/>
      <c r="NK20" s="42"/>
      <c r="NL20" s="42"/>
      <c r="NM20" s="42"/>
      <c r="NN20" s="42"/>
      <c r="NO20" s="42"/>
      <c r="NP20" s="42"/>
      <c r="NQ20" s="42"/>
      <c r="NR20" s="42"/>
      <c r="NS20" s="42"/>
      <c r="NT20" s="42"/>
      <c r="NU20" s="42"/>
      <c r="NV20" s="42"/>
      <c r="NW20" s="42"/>
      <c r="NX20" s="42"/>
      <c r="NY20" s="42"/>
      <c r="NZ20" s="42"/>
      <c r="OA20" s="42"/>
      <c r="OB20" s="42"/>
      <c r="OC20" s="42"/>
      <c r="OD20" s="42"/>
      <c r="OE20" s="42"/>
      <c r="OF20" s="42"/>
      <c r="OG20" s="42"/>
      <c r="OH20" s="42"/>
      <c r="OI20" s="42"/>
      <c r="OJ20" s="42"/>
      <c r="OK20" s="42"/>
      <c r="OL20" s="42"/>
      <c r="OM20" s="42"/>
      <c r="ON20" s="42"/>
      <c r="OO20" s="42"/>
      <c r="OP20" s="42"/>
      <c r="OQ20" s="42"/>
      <c r="OR20" s="42"/>
      <c r="OS20" s="42"/>
      <c r="OT20" s="42"/>
      <c r="OU20" s="42"/>
      <c r="OV20" s="42"/>
      <c r="OW20" s="42"/>
      <c r="OX20" s="42"/>
      <c r="OY20" s="42"/>
      <c r="OZ20" s="42"/>
      <c r="PA20" s="42"/>
      <c r="PB20" s="42"/>
      <c r="PC20" s="42"/>
      <c r="PD20" s="42"/>
      <c r="PE20" s="42"/>
      <c r="PF20" s="42"/>
      <c r="PG20" s="42"/>
      <c r="PH20" s="42"/>
      <c r="PI20" s="42"/>
      <c r="PJ20" s="42"/>
      <c r="PK20" s="42"/>
      <c r="PL20" s="42"/>
      <c r="PM20" s="42"/>
      <c r="PN20" s="42"/>
      <c r="PO20" s="42"/>
      <c r="PP20" s="42"/>
      <c r="PQ20" s="42"/>
      <c r="PR20" s="42"/>
      <c r="PS20" s="42"/>
      <c r="PT20" s="42"/>
      <c r="PU20" s="42"/>
      <c r="PV20" s="42"/>
      <c r="PW20" s="42"/>
      <c r="PX20" s="42"/>
      <c r="PY20" s="42"/>
      <c r="PZ20" s="42"/>
      <c r="QA20" s="42"/>
      <c r="QB20" s="42"/>
      <c r="QC20" s="42"/>
      <c r="QD20" s="42"/>
      <c r="QE20" s="42"/>
      <c r="QF20" s="42"/>
      <c r="QG20" s="42"/>
      <c r="QH20" s="42"/>
      <c r="QI20" s="42"/>
      <c r="QJ20" s="42"/>
      <c r="QK20" s="42"/>
      <c r="QL20" s="42"/>
      <c r="QM20" s="42"/>
      <c r="QN20" s="42"/>
      <c r="QO20" s="42"/>
      <c r="QP20" s="42"/>
      <c r="QQ20" s="42"/>
      <c r="QR20" s="42"/>
      <c r="QS20" s="42"/>
      <c r="QT20" s="42"/>
      <c r="QU20" s="42"/>
      <c r="QV20" s="42"/>
      <c r="QW20" s="42"/>
      <c r="QX20" s="42"/>
      <c r="QY20" s="42"/>
      <c r="QZ20" s="42"/>
      <c r="RA20" s="42"/>
      <c r="RB20" s="42"/>
      <c r="RC20" s="42"/>
      <c r="RD20" s="42"/>
      <c r="RE20" s="42"/>
      <c r="RF20" s="42"/>
      <c r="RG20" s="42"/>
      <c r="RH20" s="42"/>
      <c r="RI20" s="42"/>
      <c r="RJ20" s="42"/>
      <c r="RK20" s="42"/>
      <c r="RL20" s="42"/>
      <c r="RM20" s="42"/>
      <c r="RN20" s="42"/>
      <c r="RO20" s="42"/>
      <c r="RP20" s="42"/>
      <c r="RQ20" s="42"/>
      <c r="RR20" s="42"/>
      <c r="RS20" s="42"/>
      <c r="RT20" s="42"/>
      <c r="RU20" s="42"/>
      <c r="RV20" s="42"/>
      <c r="RW20" s="42"/>
      <c r="RX20" s="42"/>
      <c r="RY20" s="42"/>
      <c r="RZ20" s="42"/>
      <c r="SA20" s="42"/>
      <c r="SB20" s="42"/>
      <c r="SC20" s="42"/>
      <c r="SD20" s="42"/>
      <c r="SE20" s="42"/>
      <c r="SF20" s="42"/>
      <c r="SG20" s="42"/>
      <c r="SH20" s="42"/>
      <c r="SI20" s="42"/>
      <c r="SJ20" s="42"/>
      <c r="SK20" s="42"/>
      <c r="SL20" s="42"/>
      <c r="SM20" s="42"/>
      <c r="SN20" s="42"/>
      <c r="SO20" s="42"/>
      <c r="SP20" s="42"/>
      <c r="SQ20" s="42"/>
      <c r="SR20" s="42"/>
      <c r="SS20" s="42"/>
      <c r="ST20" s="42"/>
      <c r="SU20" s="42"/>
      <c r="SV20" s="42"/>
      <c r="SW20" s="42"/>
      <c r="SX20" s="42"/>
      <c r="SY20" s="42"/>
      <c r="SZ20" s="42"/>
      <c r="TA20" s="42"/>
      <c r="TB20" s="42"/>
      <c r="TC20" s="42"/>
      <c r="TD20" s="42"/>
      <c r="TE20" s="42"/>
      <c r="TF20" s="42"/>
      <c r="TG20" s="42"/>
      <c r="TH20" s="42"/>
      <c r="TI20" s="42"/>
      <c r="TJ20" s="42"/>
      <c r="TK20" s="42"/>
      <c r="TL20" s="42"/>
      <c r="TM20" s="42"/>
      <c r="TN20" s="42"/>
      <c r="TO20" s="42"/>
      <c r="TP20" s="42"/>
      <c r="TQ20" s="42"/>
      <c r="TR20" s="42"/>
      <c r="TS20" s="42"/>
      <c r="TT20" s="42"/>
      <c r="TU20" s="42"/>
      <c r="TV20" s="42"/>
      <c r="TW20" s="42"/>
      <c r="TX20" s="42"/>
      <c r="TY20" s="42"/>
      <c r="TZ20" s="42"/>
      <c r="UA20" s="42"/>
      <c r="UB20" s="42"/>
      <c r="UC20" s="42"/>
      <c r="UD20" s="42"/>
      <c r="UE20" s="42"/>
      <c r="UF20" s="42"/>
      <c r="UG20" s="42"/>
      <c r="UH20" s="42"/>
      <c r="UI20" s="42"/>
      <c r="UJ20" s="42"/>
      <c r="UK20" s="42"/>
      <c r="UL20" s="42"/>
      <c r="UM20" s="42"/>
      <c r="UN20" s="42"/>
      <c r="UO20" s="42"/>
      <c r="UP20" s="42"/>
      <c r="UQ20" s="42"/>
      <c r="UR20" s="42"/>
      <c r="US20" s="42"/>
      <c r="UT20" s="42"/>
      <c r="UU20" s="42"/>
      <c r="UV20" s="42"/>
      <c r="UW20" s="42"/>
      <c r="UX20" s="42"/>
      <c r="UY20" s="42"/>
      <c r="UZ20" s="42"/>
      <c r="VA20" s="42"/>
      <c r="VB20" s="42"/>
      <c r="VC20" s="42"/>
      <c r="VD20" s="42"/>
      <c r="VE20" s="42"/>
      <c r="VF20" s="42"/>
      <c r="VG20" s="42"/>
      <c r="VH20" s="42"/>
      <c r="VI20" s="42"/>
      <c r="VJ20" s="42"/>
      <c r="VK20" s="42"/>
      <c r="VL20" s="42"/>
      <c r="VM20" s="42"/>
      <c r="VN20" s="42"/>
      <c r="VO20" s="42"/>
      <c r="VP20" s="42"/>
      <c r="VQ20" s="42"/>
      <c r="VR20" s="42"/>
      <c r="VS20" s="42"/>
      <c r="VT20" s="42"/>
      <c r="VU20" s="42"/>
      <c r="VV20" s="42"/>
      <c r="VW20" s="42"/>
      <c r="VX20" s="42"/>
      <c r="VY20" s="42"/>
      <c r="VZ20" s="42"/>
      <c r="WA20" s="42"/>
      <c r="WB20" s="42"/>
      <c r="WC20" s="42"/>
      <c r="WD20" s="42"/>
      <c r="WE20" s="42"/>
      <c r="WF20" s="42"/>
      <c r="WG20" s="42"/>
      <c r="WH20" s="42"/>
      <c r="WI20" s="42"/>
      <c r="WJ20" s="42"/>
      <c r="WK20" s="42"/>
      <c r="WL20" s="42"/>
      <c r="WM20" s="42"/>
      <c r="WN20" s="42"/>
      <c r="WO20" s="42"/>
      <c r="WP20" s="42"/>
      <c r="WQ20" s="42"/>
      <c r="WR20" s="42"/>
      <c r="WS20" s="42"/>
      <c r="WT20" s="42"/>
      <c r="WU20" s="42"/>
      <c r="WV20" s="42"/>
      <c r="WW20" s="42"/>
      <c r="WX20" s="42"/>
      <c r="WY20" s="42"/>
      <c r="WZ20" s="42"/>
      <c r="XA20" s="42"/>
      <c r="XB20" s="42"/>
      <c r="XC20" s="42"/>
      <c r="XD20" s="42"/>
      <c r="XE20" s="42"/>
      <c r="XF20" s="42"/>
      <c r="XG20" s="42"/>
      <c r="XH20" s="42"/>
      <c r="XI20" s="42"/>
      <c r="XJ20" s="42"/>
      <c r="XK20" s="42"/>
      <c r="XL20" s="42"/>
      <c r="XM20" s="42"/>
      <c r="XN20" s="42"/>
      <c r="XO20" s="42"/>
      <c r="XP20" s="42"/>
      <c r="XQ20" s="42"/>
      <c r="XR20" s="42"/>
      <c r="XS20" s="42"/>
      <c r="XT20" s="42"/>
      <c r="XU20" s="42"/>
      <c r="XV20" s="42"/>
      <c r="XW20" s="42"/>
      <c r="XX20" s="42"/>
      <c r="XY20" s="42"/>
      <c r="XZ20" s="42"/>
      <c r="YA20" s="42"/>
      <c r="YB20" s="42"/>
      <c r="YC20" s="42"/>
      <c r="YD20" s="42"/>
      <c r="YE20" s="42"/>
      <c r="YF20" s="42"/>
      <c r="YG20" s="42"/>
      <c r="YH20" s="42"/>
      <c r="YI20" s="42"/>
      <c r="YJ20" s="42"/>
      <c r="YK20" s="42"/>
      <c r="YL20" s="42"/>
      <c r="YM20" s="42"/>
      <c r="YN20" s="42"/>
      <c r="YO20" s="42"/>
      <c r="YP20" s="42"/>
      <c r="YQ20" s="42"/>
      <c r="YR20" s="42"/>
      <c r="YS20" s="42"/>
      <c r="YT20" s="42"/>
      <c r="YU20" s="42"/>
      <c r="YV20" s="42"/>
      <c r="YW20" s="42"/>
      <c r="YX20" s="42"/>
      <c r="YY20" s="42"/>
      <c r="YZ20" s="42"/>
      <c r="ZA20" s="42"/>
      <c r="ZB20" s="42"/>
      <c r="ZC20" s="42"/>
      <c r="ZD20" s="42"/>
      <c r="ZE20" s="42"/>
      <c r="ZF20" s="42"/>
      <c r="ZG20" s="42"/>
      <c r="ZH20" s="42"/>
      <c r="ZI20" s="42"/>
      <c r="ZJ20" s="42"/>
      <c r="ZK20" s="42"/>
      <c r="ZL20" s="42"/>
      <c r="ZM20" s="42"/>
      <c r="ZN20" s="42"/>
      <c r="ZO20" s="42"/>
      <c r="ZP20" s="42"/>
      <c r="ZQ20" s="42"/>
      <c r="ZR20" s="42"/>
      <c r="ZS20" s="42"/>
      <c r="ZT20" s="42"/>
      <c r="ZU20" s="42"/>
      <c r="ZV20" s="42"/>
      <c r="ZW20" s="42"/>
      <c r="ZX20" s="42"/>
      <c r="ZY20" s="42"/>
      <c r="ZZ20" s="42"/>
      <c r="AAA20" s="42"/>
      <c r="AAB20" s="42"/>
      <c r="AAC20" s="42"/>
      <c r="AAD20" s="42"/>
      <c r="AAE20" s="42"/>
      <c r="AAF20" s="42"/>
      <c r="AAG20" s="42"/>
      <c r="AAH20" s="42"/>
      <c r="AAI20" s="42"/>
      <c r="AAJ20" s="42"/>
      <c r="AAK20" s="42"/>
      <c r="AAL20" s="42"/>
      <c r="AAM20" s="42"/>
      <c r="AAN20" s="42"/>
      <c r="AAO20" s="42"/>
      <c r="AAP20" s="42"/>
      <c r="AAQ20" s="42"/>
      <c r="AAR20" s="42"/>
      <c r="AAS20" s="42"/>
      <c r="AAT20" s="42"/>
      <c r="AAU20" s="42"/>
      <c r="AAV20" s="42"/>
      <c r="AAW20" s="42"/>
      <c r="AAX20" s="42"/>
      <c r="AAY20" s="42"/>
      <c r="AAZ20" s="42"/>
      <c r="ABA20" s="42"/>
      <c r="ABB20" s="42"/>
      <c r="ABC20" s="42"/>
      <c r="ABD20" s="42"/>
      <c r="ABE20" s="42"/>
      <c r="ABF20" s="42"/>
      <c r="ABG20" s="42"/>
      <c r="ABH20" s="42"/>
      <c r="ABI20" s="42"/>
      <c r="ABJ20" s="42"/>
      <c r="ABK20" s="42"/>
      <c r="ABL20" s="42"/>
      <c r="ABM20" s="42"/>
      <c r="ABN20" s="42"/>
      <c r="ABO20" s="42"/>
      <c r="ABP20" s="42"/>
      <c r="ABQ20" s="42"/>
      <c r="ABR20" s="42"/>
      <c r="ABS20" s="42"/>
      <c r="ABT20" s="42"/>
      <c r="ABU20" s="42"/>
      <c r="ABV20" s="42"/>
      <c r="ABW20" s="42"/>
      <c r="ABX20" s="42"/>
      <c r="ABY20" s="42"/>
      <c r="ABZ20" s="42"/>
      <c r="ACA20" s="42"/>
      <c r="ACB20" s="42"/>
      <c r="ACC20" s="42"/>
      <c r="ACD20" s="42"/>
      <c r="ACE20" s="42"/>
      <c r="ACF20" s="42"/>
      <c r="ACG20" s="42"/>
      <c r="ACH20" s="42"/>
      <c r="ACI20" s="42"/>
      <c r="ACJ20" s="42"/>
      <c r="ACK20" s="42"/>
      <c r="ACL20" s="42"/>
      <c r="ACM20" s="42"/>
      <c r="ACN20" s="42"/>
      <c r="ACO20" s="42"/>
      <c r="ACP20" s="42"/>
      <c r="ACQ20" s="42"/>
      <c r="ACR20" s="42"/>
      <c r="ACS20" s="42"/>
      <c r="ACT20" s="42"/>
      <c r="ACU20" s="42"/>
      <c r="ACV20" s="42"/>
      <c r="ACW20" s="42"/>
      <c r="ACX20" s="42"/>
      <c r="ACY20" s="42"/>
      <c r="ACZ20" s="42"/>
      <c r="ADA20" s="42"/>
      <c r="ADB20" s="42"/>
      <c r="ADC20" s="42"/>
      <c r="ADD20" s="42"/>
      <c r="ADE20" s="42"/>
      <c r="ADF20" s="42"/>
      <c r="ADG20" s="42"/>
      <c r="ADH20" s="42"/>
      <c r="ADI20" s="42"/>
      <c r="ADJ20" s="42"/>
      <c r="ADK20" s="42"/>
      <c r="ADL20" s="42"/>
      <c r="ADM20" s="42"/>
      <c r="ADN20" s="42"/>
      <c r="ADO20" s="42"/>
      <c r="ADP20" s="42"/>
      <c r="ADQ20" s="42"/>
      <c r="ADR20" s="42"/>
      <c r="ADS20" s="42"/>
      <c r="ADT20" s="42"/>
      <c r="ADU20" s="42"/>
      <c r="ADV20" s="42"/>
      <c r="ADW20" s="42"/>
      <c r="ADX20" s="42"/>
      <c r="ADY20" s="42"/>
      <c r="ADZ20" s="42"/>
      <c r="AEA20" s="42"/>
      <c r="AEB20" s="42"/>
      <c r="AEC20" s="42"/>
      <c r="AED20" s="42"/>
      <c r="AEE20" s="42"/>
      <c r="AEF20" s="42"/>
      <c r="AEG20" s="42"/>
      <c r="AEH20" s="42"/>
      <c r="AEI20" s="42"/>
      <c r="AEJ20" s="42"/>
      <c r="AEK20" s="42"/>
      <c r="AEL20" s="42"/>
      <c r="AEM20" s="42"/>
      <c r="AEN20" s="42"/>
      <c r="AEO20" s="42"/>
      <c r="AEP20" s="42"/>
      <c r="AEQ20" s="42"/>
      <c r="AER20" s="42"/>
      <c r="AES20" s="42"/>
      <c r="AET20" s="42"/>
      <c r="AEU20" s="42"/>
      <c r="AEV20" s="42"/>
      <c r="AEW20" s="42"/>
      <c r="AEX20" s="42"/>
      <c r="AEY20" s="42"/>
      <c r="AEZ20" s="42"/>
      <c r="AFA20" s="42"/>
      <c r="AFB20" s="42"/>
      <c r="AFC20" s="42"/>
      <c r="AFD20" s="42"/>
      <c r="AFE20" s="42"/>
      <c r="AFF20" s="42"/>
      <c r="AFG20" s="42"/>
      <c r="AFH20" s="42"/>
      <c r="AFI20" s="42"/>
      <c r="AFJ20" s="42"/>
      <c r="AFK20" s="42"/>
      <c r="AFL20" s="42"/>
      <c r="AFM20" s="42"/>
      <c r="AFN20" s="42"/>
      <c r="AFO20" s="42"/>
      <c r="AFP20" s="42"/>
      <c r="AFQ20" s="42"/>
      <c r="AFR20" s="42"/>
      <c r="AFS20" s="42"/>
      <c r="AFT20" s="42"/>
      <c r="AFU20" s="42"/>
      <c r="AFV20" s="42"/>
      <c r="AFW20" s="42"/>
      <c r="AFX20" s="42"/>
      <c r="AFY20" s="42"/>
      <c r="AFZ20" s="42"/>
      <c r="AGA20" s="42"/>
      <c r="AGB20" s="42"/>
      <c r="AGC20" s="42"/>
      <c r="AGD20" s="42"/>
      <c r="AGE20" s="42"/>
      <c r="AGF20" s="42"/>
      <c r="AGG20" s="42"/>
      <c r="AGH20" s="42"/>
      <c r="AGI20" s="42"/>
      <c r="AGJ20" s="42"/>
      <c r="AGK20" s="42"/>
      <c r="AGL20" s="42"/>
      <c r="AGM20" s="42"/>
      <c r="AGN20" s="42"/>
      <c r="AGO20" s="42"/>
      <c r="AGP20" s="42"/>
      <c r="AGQ20" s="42"/>
      <c r="AGR20" s="42"/>
      <c r="AGS20" s="42"/>
      <c r="AGT20" s="42"/>
      <c r="AGU20" s="42"/>
      <c r="AGV20" s="42"/>
      <c r="AGW20" s="42"/>
      <c r="AGX20" s="42"/>
      <c r="AGY20" s="42"/>
      <c r="AGZ20" s="42"/>
      <c r="AHA20" s="42"/>
      <c r="AHB20" s="42"/>
      <c r="AHC20" s="42"/>
      <c r="AHD20" s="42"/>
      <c r="AHE20" s="42"/>
      <c r="AHF20" s="42"/>
      <c r="AHG20" s="42"/>
      <c r="AHH20" s="42"/>
      <c r="AHI20" s="42"/>
      <c r="AHJ20" s="42"/>
      <c r="AHK20" s="42"/>
      <c r="AHL20" s="42"/>
      <c r="AHM20" s="42"/>
      <c r="AHN20" s="42"/>
      <c r="AHO20" s="42"/>
      <c r="AHP20" s="42"/>
      <c r="AHQ20" s="42"/>
      <c r="AHR20" s="42"/>
      <c r="AHS20" s="42"/>
      <c r="AHT20" s="42"/>
      <c r="AHU20" s="42"/>
      <c r="AHV20" s="42"/>
      <c r="AHW20" s="42"/>
      <c r="AHX20" s="42"/>
      <c r="AHY20" s="42"/>
      <c r="AHZ20" s="42"/>
      <c r="AIA20" s="42"/>
      <c r="AIB20" s="42"/>
      <c r="AIC20" s="42"/>
      <c r="AID20" s="42"/>
      <c r="AIE20" s="42"/>
      <c r="AIF20" s="42"/>
      <c r="AIG20" s="42"/>
      <c r="AIH20" s="42"/>
      <c r="AII20" s="42"/>
      <c r="AIJ20" s="42"/>
      <c r="AIK20" s="42"/>
      <c r="AIL20" s="42"/>
      <c r="AIM20" s="42"/>
      <c r="AIN20" s="42"/>
      <c r="AIO20" s="42"/>
      <c r="AIP20" s="42"/>
      <c r="AIQ20" s="42"/>
      <c r="AIR20" s="42"/>
      <c r="AIS20" s="42"/>
      <c r="AIT20" s="42"/>
      <c r="AIU20" s="42"/>
      <c r="AIV20" s="42"/>
      <c r="AIW20" s="42"/>
      <c r="AIX20" s="42"/>
      <c r="AIY20" s="42"/>
      <c r="AIZ20" s="42"/>
      <c r="AJA20" s="42"/>
      <c r="AJB20" s="42"/>
      <c r="AJC20" s="42"/>
      <c r="AJD20" s="42"/>
      <c r="AJE20" s="42"/>
      <c r="AJF20" s="42"/>
      <c r="AJG20" s="42"/>
      <c r="AJH20" s="42"/>
      <c r="AJI20" s="42"/>
      <c r="AJJ20" s="42"/>
      <c r="AJK20" s="42"/>
      <c r="AJL20" s="42"/>
      <c r="AJM20" s="42"/>
      <c r="AJN20" s="42"/>
      <c r="AJO20" s="42"/>
      <c r="AJP20" s="42"/>
      <c r="AJQ20" s="42"/>
      <c r="AJR20" s="42"/>
      <c r="AJS20" s="42"/>
      <c r="AJT20" s="42"/>
      <c r="AJU20" s="42"/>
      <c r="AJV20" s="42"/>
      <c r="AJW20" s="42"/>
      <c r="AJX20" s="42"/>
      <c r="AJY20" s="42"/>
      <c r="AJZ20" s="42"/>
      <c r="AKA20" s="42"/>
      <c r="AKB20" s="42"/>
      <c r="AKC20" s="42"/>
      <c r="AKD20" s="42"/>
      <c r="AKE20" s="42"/>
      <c r="AKF20" s="42"/>
      <c r="AKG20" s="42"/>
      <c r="AKH20" s="42"/>
      <c r="AKI20" s="42"/>
      <c r="AKJ20" s="42"/>
      <c r="AKK20" s="42"/>
      <c r="AKL20" s="42"/>
      <c r="AKM20" s="42"/>
      <c r="AKN20" s="42"/>
      <c r="AKO20" s="42"/>
      <c r="AKP20" s="42"/>
      <c r="AKQ20" s="42"/>
      <c r="AKR20" s="42"/>
      <c r="AKS20" s="42"/>
      <c r="AKT20" s="42"/>
      <c r="AKU20" s="42"/>
      <c r="AKV20" s="42"/>
      <c r="AKW20" s="42"/>
      <c r="AKX20" s="42"/>
      <c r="AKY20" s="42"/>
      <c r="AKZ20" s="42"/>
      <c r="ALA20" s="42"/>
      <c r="ALB20" s="42"/>
      <c r="ALC20" s="42"/>
      <c r="ALD20" s="42"/>
      <c r="ALE20" s="42"/>
      <c r="ALF20" s="42"/>
      <c r="ALG20" s="42"/>
      <c r="ALH20" s="42"/>
      <c r="ALI20" s="42"/>
      <c r="ALJ20" s="42"/>
      <c r="ALK20" s="42"/>
      <c r="ALL20" s="42"/>
      <c r="ALM20" s="42"/>
      <c r="ALN20" s="42"/>
      <c r="ALO20" s="42"/>
      <c r="ALP20" s="42"/>
      <c r="ALQ20" s="42"/>
      <c r="ALR20" s="42"/>
      <c r="ALS20" s="42"/>
      <c r="ALT20" s="42"/>
      <c r="ALU20" s="42"/>
      <c r="ALV20" s="42"/>
      <c r="ALW20" s="42"/>
      <c r="ALX20" s="42"/>
      <c r="ALY20" s="42"/>
      <c r="ALZ20" s="42"/>
      <c r="AMA20" s="42"/>
      <c r="AMB20" s="42"/>
      <c r="AMC20" s="42"/>
      <c r="AMD20" s="42"/>
      <c r="AME20" s="42"/>
      <c r="AMF20" s="42"/>
      <c r="AMG20" s="42"/>
      <c r="AMH20" s="42"/>
      <c r="AMI20" s="42"/>
      <c r="AMJ20" s="42"/>
    </row>
    <row r="21" spans="1:1024" x14ac:dyDescent="0.2">
      <c r="A21" s="43" t="s">
        <v>3</v>
      </c>
      <c r="B21" s="43">
        <v>88494</v>
      </c>
      <c r="C21" s="43"/>
      <c r="D21" s="44" t="s">
        <v>42</v>
      </c>
      <c r="E21" s="43" t="s">
        <v>43</v>
      </c>
      <c r="F21" s="45">
        <v>1</v>
      </c>
      <c r="G21" s="45">
        <v>5.21</v>
      </c>
      <c r="H21" s="43"/>
      <c r="I21" s="8">
        <f>ROUND(F21*G21,2)</f>
        <v>5.21</v>
      </c>
      <c r="J21" s="8"/>
      <c r="K21" s="8">
        <f t="shared" si="4"/>
        <v>5.21</v>
      </c>
      <c r="L21" s="8"/>
      <c r="M21" s="8"/>
      <c r="N21" s="8"/>
      <c r="O21" s="8"/>
      <c r="P21" s="8"/>
      <c r="R21" s="8">
        <f t="shared" si="0"/>
        <v>39.473598360618141</v>
      </c>
      <c r="S21" s="8" t="str">
        <f t="shared" si="1"/>
        <v/>
      </c>
      <c r="T21" s="8" t="str">
        <f t="shared" si="2"/>
        <v/>
      </c>
      <c r="U21" s="5">
        <f t="shared" si="3"/>
        <v>6</v>
      </c>
    </row>
    <row r="22" spans="1:1024" x14ac:dyDescent="0.2">
      <c r="A22" s="43" t="s">
        <v>3</v>
      </c>
      <c r="B22" s="43">
        <v>88310</v>
      </c>
      <c r="C22" s="43"/>
      <c r="D22" s="44" t="s">
        <v>48</v>
      </c>
      <c r="E22" s="43" t="s">
        <v>34</v>
      </c>
      <c r="F22" s="54">
        <v>0.504</v>
      </c>
      <c r="G22" s="45">
        <v>30.36</v>
      </c>
      <c r="H22" s="43"/>
      <c r="I22" s="8"/>
      <c r="J22" s="8">
        <f>ROUND(F22*G22,2)</f>
        <v>15.3</v>
      </c>
      <c r="K22" s="8">
        <f t="shared" si="4"/>
        <v>15.3</v>
      </c>
      <c r="L22" s="8"/>
      <c r="M22" s="8"/>
      <c r="N22" s="8"/>
      <c r="O22" s="8"/>
      <c r="P22" s="8"/>
      <c r="R22" s="8">
        <f t="shared" si="0"/>
        <v>115.92054796880186</v>
      </c>
      <c r="S22" s="8" t="str">
        <f t="shared" si="1"/>
        <v/>
      </c>
      <c r="T22" s="8" t="str">
        <f t="shared" si="2"/>
        <v/>
      </c>
      <c r="U22" s="5">
        <f t="shared" si="3"/>
        <v>6</v>
      </c>
    </row>
    <row r="23" spans="1:1024" x14ac:dyDescent="0.2">
      <c r="A23" s="43" t="s">
        <v>3</v>
      </c>
      <c r="B23" s="43">
        <v>88316</v>
      </c>
      <c r="C23" s="43"/>
      <c r="D23" s="53" t="s">
        <v>38</v>
      </c>
      <c r="E23" s="43" t="s">
        <v>34</v>
      </c>
      <c r="F23" s="54">
        <v>0.185</v>
      </c>
      <c r="G23" s="45">
        <f>$G$19</f>
        <v>22.72</v>
      </c>
      <c r="H23" s="43"/>
      <c r="I23" s="8"/>
      <c r="J23" s="8">
        <f>ROUND(F23*G23,2)</f>
        <v>4.2</v>
      </c>
      <c r="K23" s="8">
        <f t="shared" si="4"/>
        <v>4.2</v>
      </c>
      <c r="L23" s="8"/>
      <c r="M23" s="8"/>
      <c r="N23" s="8"/>
      <c r="O23" s="8"/>
      <c r="P23" s="8"/>
      <c r="R23" s="8">
        <f t="shared" si="0"/>
        <v>31.821326893396588</v>
      </c>
      <c r="S23" s="8" t="str">
        <f t="shared" si="1"/>
        <v/>
      </c>
      <c r="T23" s="8" t="str">
        <f t="shared" si="2"/>
        <v/>
      </c>
      <c r="U23" s="5">
        <f t="shared" si="3"/>
        <v>6</v>
      </c>
    </row>
    <row r="24" spans="1:1024" x14ac:dyDescent="0.2">
      <c r="A24" s="49" t="s">
        <v>39</v>
      </c>
      <c r="B24" s="49">
        <v>88488</v>
      </c>
      <c r="C24" s="49" t="s">
        <v>49</v>
      </c>
      <c r="D24" s="50" t="s">
        <v>50</v>
      </c>
      <c r="E24" s="49" t="s">
        <v>32</v>
      </c>
      <c r="F24" s="51"/>
      <c r="G24" s="49"/>
      <c r="H24" s="49">
        <v>6</v>
      </c>
      <c r="I24" s="52">
        <f>SUM(I25:I27)</f>
        <v>8.86</v>
      </c>
      <c r="J24" s="52">
        <f>SUM(J25:J27)</f>
        <v>9.43</v>
      </c>
      <c r="K24" s="52">
        <f t="shared" si="4"/>
        <v>18.29</v>
      </c>
      <c r="L24" s="52">
        <f>H24*I24</f>
        <v>53.16</v>
      </c>
      <c r="M24" s="52">
        <f>H24*J24</f>
        <v>56.58</v>
      </c>
      <c r="N24" s="52">
        <f>L24+M24</f>
        <v>109.74</v>
      </c>
      <c r="O24" s="52">
        <f>N24*$P$3</f>
        <v>28.834302114338929</v>
      </c>
      <c r="P24" s="52">
        <f>N24+O24</f>
        <v>138.57430211433893</v>
      </c>
      <c r="Q24" s="42"/>
      <c r="R24" s="8" t="str">
        <f t="shared" si="0"/>
        <v/>
      </c>
      <c r="S24" s="8" t="str">
        <f t="shared" si="1"/>
        <v/>
      </c>
      <c r="T24" s="8" t="str">
        <f t="shared" si="2"/>
        <v/>
      </c>
      <c r="U24" s="5">
        <f t="shared" si="3"/>
        <v>6</v>
      </c>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c r="CE24" s="42"/>
      <c r="CF24" s="42"/>
      <c r="CG24" s="42"/>
      <c r="CH24" s="42"/>
      <c r="CI24" s="42"/>
      <c r="CJ24" s="42"/>
      <c r="CK24" s="42"/>
      <c r="CL24" s="42"/>
      <c r="CM24" s="42"/>
      <c r="CN24" s="42"/>
      <c r="CO24" s="42"/>
      <c r="CP24" s="42"/>
      <c r="CQ24" s="42"/>
      <c r="CR24" s="42"/>
      <c r="CS24" s="42"/>
      <c r="CT24" s="42"/>
      <c r="CU24" s="42"/>
      <c r="CV24" s="42"/>
      <c r="CW24" s="42"/>
      <c r="CX24" s="42"/>
      <c r="CY24" s="42"/>
      <c r="CZ24" s="42"/>
      <c r="DA24" s="42"/>
      <c r="DB24" s="42"/>
      <c r="DC24" s="42"/>
      <c r="DD24" s="42"/>
      <c r="DE24" s="42"/>
      <c r="DF24" s="42"/>
      <c r="DG24" s="42"/>
      <c r="DH24" s="42"/>
      <c r="DI24" s="42"/>
      <c r="DJ24" s="42"/>
      <c r="DK24" s="42"/>
      <c r="DL24" s="42"/>
      <c r="DM24" s="42"/>
      <c r="DN24" s="42"/>
      <c r="DO24" s="42"/>
      <c r="DP24" s="42"/>
      <c r="DQ24" s="42"/>
      <c r="DR24" s="42"/>
      <c r="DS24" s="42"/>
      <c r="DT24" s="42"/>
      <c r="DU24" s="42"/>
      <c r="DV24" s="42"/>
      <c r="DW24" s="42"/>
      <c r="DX24" s="42"/>
      <c r="DY24" s="42"/>
      <c r="DZ24" s="42"/>
      <c r="EA24" s="42"/>
      <c r="EB24" s="42"/>
      <c r="EC24" s="42"/>
      <c r="ED24" s="42"/>
      <c r="EE24" s="42"/>
      <c r="EF24" s="42"/>
      <c r="EG24" s="42"/>
      <c r="EH24" s="42"/>
      <c r="EI24" s="42"/>
      <c r="EJ24" s="42"/>
      <c r="EK24" s="42"/>
      <c r="EL24" s="42"/>
      <c r="EM24" s="42"/>
      <c r="EN24" s="42"/>
      <c r="EO24" s="42"/>
      <c r="EP24" s="42"/>
      <c r="EQ24" s="42"/>
      <c r="ER24" s="42"/>
      <c r="ES24" s="42"/>
      <c r="ET24" s="42"/>
      <c r="EU24" s="42"/>
      <c r="EV24" s="42"/>
      <c r="EW24" s="42"/>
      <c r="EX24" s="42"/>
      <c r="EY24" s="42"/>
      <c r="EZ24" s="42"/>
      <c r="FA24" s="42"/>
      <c r="FB24" s="42"/>
      <c r="FC24" s="42"/>
      <c r="FD24" s="42"/>
      <c r="FE24" s="42"/>
      <c r="FF24" s="42"/>
      <c r="FG24" s="42"/>
      <c r="FH24" s="42"/>
      <c r="FI24" s="42"/>
      <c r="FJ24" s="42"/>
      <c r="FK24" s="42"/>
      <c r="FL24" s="42"/>
      <c r="FM24" s="42"/>
      <c r="FN24" s="42"/>
      <c r="FO24" s="42"/>
      <c r="FP24" s="42"/>
      <c r="FQ24" s="42"/>
      <c r="FR24" s="42"/>
      <c r="FS24" s="42"/>
      <c r="FT24" s="42"/>
      <c r="FU24" s="42"/>
      <c r="FV24" s="42"/>
      <c r="FW24" s="42"/>
      <c r="FX24" s="42"/>
      <c r="FY24" s="42"/>
      <c r="FZ24" s="42"/>
      <c r="GA24" s="42"/>
      <c r="GB24" s="42"/>
      <c r="GC24" s="42"/>
      <c r="GD24" s="42"/>
      <c r="GE24" s="42"/>
      <c r="GF24" s="42"/>
      <c r="GG24" s="42"/>
      <c r="GH24" s="42"/>
      <c r="GI24" s="42"/>
      <c r="GJ24" s="42"/>
      <c r="GK24" s="42"/>
      <c r="GL24" s="42"/>
      <c r="GM24" s="42"/>
      <c r="GN24" s="42"/>
      <c r="GO24" s="42"/>
      <c r="GP24" s="42"/>
      <c r="GQ24" s="42"/>
      <c r="GR24" s="42"/>
      <c r="GS24" s="42"/>
      <c r="GT24" s="42"/>
      <c r="GU24" s="42"/>
      <c r="GV24" s="42"/>
      <c r="GW24" s="42"/>
      <c r="GX24" s="42"/>
      <c r="GY24" s="42"/>
      <c r="GZ24" s="42"/>
      <c r="HA24" s="42"/>
      <c r="HB24" s="42"/>
      <c r="HC24" s="42"/>
      <c r="HD24" s="42"/>
      <c r="HE24" s="42"/>
      <c r="HF24" s="42"/>
      <c r="HG24" s="42"/>
      <c r="HH24" s="42"/>
      <c r="HI24" s="42"/>
      <c r="HJ24" s="42"/>
      <c r="HK24" s="42"/>
      <c r="HL24" s="42"/>
      <c r="HM24" s="42"/>
      <c r="HN24" s="42"/>
      <c r="HO24" s="42"/>
      <c r="HP24" s="42"/>
      <c r="HQ24" s="42"/>
      <c r="HR24" s="42"/>
      <c r="HS24" s="42"/>
      <c r="HT24" s="42"/>
      <c r="HU24" s="42"/>
      <c r="HV24" s="42"/>
      <c r="HW24" s="42"/>
      <c r="HX24" s="42"/>
      <c r="HY24" s="42"/>
      <c r="HZ24" s="42"/>
      <c r="IA24" s="42"/>
      <c r="IB24" s="42"/>
      <c r="IC24" s="42"/>
      <c r="ID24" s="42"/>
      <c r="IE24" s="42"/>
      <c r="IF24" s="42"/>
      <c r="IG24" s="42"/>
      <c r="IH24" s="42"/>
      <c r="II24" s="42"/>
      <c r="IJ24" s="42"/>
      <c r="IK24" s="42"/>
      <c r="IL24" s="42"/>
      <c r="IM24" s="42"/>
      <c r="IN24" s="42"/>
      <c r="IO24" s="42"/>
      <c r="IP24" s="42"/>
      <c r="IQ24" s="42"/>
      <c r="IR24" s="42"/>
      <c r="IS24" s="42"/>
      <c r="IT24" s="42"/>
      <c r="IU24" s="42"/>
      <c r="IV24" s="42"/>
      <c r="IW24" s="42"/>
      <c r="IX24" s="42"/>
      <c r="IY24" s="42"/>
      <c r="IZ24" s="42"/>
      <c r="JA24" s="42"/>
      <c r="JB24" s="42"/>
      <c r="JC24" s="42"/>
      <c r="JD24" s="42"/>
      <c r="JE24" s="42"/>
      <c r="JF24" s="42"/>
      <c r="JG24" s="42"/>
      <c r="JH24" s="42"/>
      <c r="JI24" s="42"/>
      <c r="JJ24" s="42"/>
      <c r="JK24" s="42"/>
      <c r="JL24" s="42"/>
      <c r="JM24" s="42"/>
      <c r="JN24" s="42"/>
      <c r="JO24" s="42"/>
      <c r="JP24" s="42"/>
      <c r="JQ24" s="42"/>
      <c r="JR24" s="42"/>
      <c r="JS24" s="42"/>
      <c r="JT24" s="42"/>
      <c r="JU24" s="42"/>
      <c r="JV24" s="42"/>
      <c r="JW24" s="42"/>
      <c r="JX24" s="42"/>
      <c r="JY24" s="42"/>
      <c r="JZ24" s="42"/>
      <c r="KA24" s="42"/>
      <c r="KB24" s="42"/>
      <c r="KC24" s="42"/>
      <c r="KD24" s="42"/>
      <c r="KE24" s="42"/>
      <c r="KF24" s="42"/>
      <c r="KG24" s="42"/>
      <c r="KH24" s="42"/>
      <c r="KI24" s="42"/>
      <c r="KJ24" s="42"/>
      <c r="KK24" s="42"/>
      <c r="KL24" s="42"/>
      <c r="KM24" s="42"/>
      <c r="KN24" s="42"/>
      <c r="KO24" s="42"/>
      <c r="KP24" s="42"/>
      <c r="KQ24" s="42"/>
      <c r="KR24" s="42"/>
      <c r="KS24" s="42"/>
      <c r="KT24" s="42"/>
      <c r="KU24" s="42"/>
      <c r="KV24" s="42"/>
      <c r="KW24" s="42"/>
      <c r="KX24" s="42"/>
      <c r="KY24" s="42"/>
      <c r="KZ24" s="42"/>
      <c r="LA24" s="42"/>
      <c r="LB24" s="42"/>
      <c r="LC24" s="42"/>
      <c r="LD24" s="42"/>
      <c r="LE24" s="42"/>
      <c r="LF24" s="42"/>
      <c r="LG24" s="42"/>
      <c r="LH24" s="42"/>
      <c r="LI24" s="42"/>
      <c r="LJ24" s="42"/>
      <c r="LK24" s="42"/>
      <c r="LL24" s="42"/>
      <c r="LM24" s="42"/>
      <c r="LN24" s="42"/>
      <c r="LO24" s="42"/>
      <c r="LP24" s="42"/>
      <c r="LQ24" s="42"/>
      <c r="LR24" s="42"/>
      <c r="LS24" s="42"/>
      <c r="LT24" s="42"/>
      <c r="LU24" s="42"/>
      <c r="LV24" s="42"/>
      <c r="LW24" s="42"/>
      <c r="LX24" s="42"/>
      <c r="LY24" s="42"/>
      <c r="LZ24" s="42"/>
      <c r="MA24" s="42"/>
      <c r="MB24" s="42"/>
      <c r="MC24" s="42"/>
      <c r="MD24" s="42"/>
      <c r="ME24" s="42"/>
      <c r="MF24" s="42"/>
      <c r="MG24" s="42"/>
      <c r="MH24" s="42"/>
      <c r="MI24" s="42"/>
      <c r="MJ24" s="42"/>
      <c r="MK24" s="42"/>
      <c r="ML24" s="42"/>
      <c r="MM24" s="42"/>
      <c r="MN24" s="42"/>
      <c r="MO24" s="42"/>
      <c r="MP24" s="42"/>
      <c r="MQ24" s="42"/>
      <c r="MR24" s="42"/>
      <c r="MS24" s="42"/>
      <c r="MT24" s="42"/>
      <c r="MU24" s="42"/>
      <c r="MV24" s="42"/>
      <c r="MW24" s="42"/>
      <c r="MX24" s="42"/>
      <c r="MY24" s="42"/>
      <c r="MZ24" s="42"/>
      <c r="NA24" s="42"/>
      <c r="NB24" s="42"/>
      <c r="NC24" s="42"/>
      <c r="ND24" s="42"/>
      <c r="NE24" s="42"/>
      <c r="NF24" s="42"/>
      <c r="NG24" s="42"/>
      <c r="NH24" s="42"/>
      <c r="NI24" s="42"/>
      <c r="NJ24" s="42"/>
      <c r="NK24" s="42"/>
      <c r="NL24" s="42"/>
      <c r="NM24" s="42"/>
      <c r="NN24" s="42"/>
      <c r="NO24" s="42"/>
      <c r="NP24" s="42"/>
      <c r="NQ24" s="42"/>
      <c r="NR24" s="42"/>
      <c r="NS24" s="42"/>
      <c r="NT24" s="42"/>
      <c r="NU24" s="42"/>
      <c r="NV24" s="42"/>
      <c r="NW24" s="42"/>
      <c r="NX24" s="42"/>
      <c r="NY24" s="42"/>
      <c r="NZ24" s="42"/>
      <c r="OA24" s="42"/>
      <c r="OB24" s="42"/>
      <c r="OC24" s="42"/>
      <c r="OD24" s="42"/>
      <c r="OE24" s="42"/>
      <c r="OF24" s="42"/>
      <c r="OG24" s="42"/>
      <c r="OH24" s="42"/>
      <c r="OI24" s="42"/>
      <c r="OJ24" s="42"/>
      <c r="OK24" s="42"/>
      <c r="OL24" s="42"/>
      <c r="OM24" s="42"/>
      <c r="ON24" s="42"/>
      <c r="OO24" s="42"/>
      <c r="OP24" s="42"/>
      <c r="OQ24" s="42"/>
      <c r="OR24" s="42"/>
      <c r="OS24" s="42"/>
      <c r="OT24" s="42"/>
      <c r="OU24" s="42"/>
      <c r="OV24" s="42"/>
      <c r="OW24" s="42"/>
      <c r="OX24" s="42"/>
      <c r="OY24" s="42"/>
      <c r="OZ24" s="42"/>
      <c r="PA24" s="42"/>
      <c r="PB24" s="42"/>
      <c r="PC24" s="42"/>
      <c r="PD24" s="42"/>
      <c r="PE24" s="42"/>
      <c r="PF24" s="42"/>
      <c r="PG24" s="42"/>
      <c r="PH24" s="42"/>
      <c r="PI24" s="42"/>
      <c r="PJ24" s="42"/>
      <c r="PK24" s="42"/>
      <c r="PL24" s="42"/>
      <c r="PM24" s="42"/>
      <c r="PN24" s="42"/>
      <c r="PO24" s="42"/>
      <c r="PP24" s="42"/>
      <c r="PQ24" s="42"/>
      <c r="PR24" s="42"/>
      <c r="PS24" s="42"/>
      <c r="PT24" s="42"/>
      <c r="PU24" s="42"/>
      <c r="PV24" s="42"/>
      <c r="PW24" s="42"/>
      <c r="PX24" s="42"/>
      <c r="PY24" s="42"/>
      <c r="PZ24" s="42"/>
      <c r="QA24" s="42"/>
      <c r="QB24" s="42"/>
      <c r="QC24" s="42"/>
      <c r="QD24" s="42"/>
      <c r="QE24" s="42"/>
      <c r="QF24" s="42"/>
      <c r="QG24" s="42"/>
      <c r="QH24" s="42"/>
      <c r="QI24" s="42"/>
      <c r="QJ24" s="42"/>
      <c r="QK24" s="42"/>
      <c r="QL24" s="42"/>
      <c r="QM24" s="42"/>
      <c r="QN24" s="42"/>
      <c r="QO24" s="42"/>
      <c r="QP24" s="42"/>
      <c r="QQ24" s="42"/>
      <c r="QR24" s="42"/>
      <c r="QS24" s="42"/>
      <c r="QT24" s="42"/>
      <c r="QU24" s="42"/>
      <c r="QV24" s="42"/>
      <c r="QW24" s="42"/>
      <c r="QX24" s="42"/>
      <c r="QY24" s="42"/>
      <c r="QZ24" s="42"/>
      <c r="RA24" s="42"/>
      <c r="RB24" s="42"/>
      <c r="RC24" s="42"/>
      <c r="RD24" s="42"/>
      <c r="RE24" s="42"/>
      <c r="RF24" s="42"/>
      <c r="RG24" s="42"/>
      <c r="RH24" s="42"/>
      <c r="RI24" s="42"/>
      <c r="RJ24" s="42"/>
      <c r="RK24" s="42"/>
      <c r="RL24" s="42"/>
      <c r="RM24" s="42"/>
      <c r="RN24" s="42"/>
      <c r="RO24" s="42"/>
      <c r="RP24" s="42"/>
      <c r="RQ24" s="42"/>
      <c r="RR24" s="42"/>
      <c r="RS24" s="42"/>
      <c r="RT24" s="42"/>
      <c r="RU24" s="42"/>
      <c r="RV24" s="42"/>
      <c r="RW24" s="42"/>
      <c r="RX24" s="42"/>
      <c r="RY24" s="42"/>
      <c r="RZ24" s="42"/>
      <c r="SA24" s="42"/>
      <c r="SB24" s="42"/>
      <c r="SC24" s="42"/>
      <c r="SD24" s="42"/>
      <c r="SE24" s="42"/>
      <c r="SF24" s="42"/>
      <c r="SG24" s="42"/>
      <c r="SH24" s="42"/>
      <c r="SI24" s="42"/>
      <c r="SJ24" s="42"/>
      <c r="SK24" s="42"/>
      <c r="SL24" s="42"/>
      <c r="SM24" s="42"/>
      <c r="SN24" s="42"/>
      <c r="SO24" s="42"/>
      <c r="SP24" s="42"/>
      <c r="SQ24" s="42"/>
      <c r="SR24" s="42"/>
      <c r="SS24" s="42"/>
      <c r="ST24" s="42"/>
      <c r="SU24" s="42"/>
      <c r="SV24" s="42"/>
      <c r="SW24" s="42"/>
      <c r="SX24" s="42"/>
      <c r="SY24" s="42"/>
      <c r="SZ24" s="42"/>
      <c r="TA24" s="42"/>
      <c r="TB24" s="42"/>
      <c r="TC24" s="42"/>
      <c r="TD24" s="42"/>
      <c r="TE24" s="42"/>
      <c r="TF24" s="42"/>
      <c r="TG24" s="42"/>
      <c r="TH24" s="42"/>
      <c r="TI24" s="42"/>
      <c r="TJ24" s="42"/>
      <c r="TK24" s="42"/>
      <c r="TL24" s="42"/>
      <c r="TM24" s="42"/>
      <c r="TN24" s="42"/>
      <c r="TO24" s="42"/>
      <c r="TP24" s="42"/>
      <c r="TQ24" s="42"/>
      <c r="TR24" s="42"/>
      <c r="TS24" s="42"/>
      <c r="TT24" s="42"/>
      <c r="TU24" s="42"/>
      <c r="TV24" s="42"/>
      <c r="TW24" s="42"/>
      <c r="TX24" s="42"/>
      <c r="TY24" s="42"/>
      <c r="TZ24" s="42"/>
      <c r="UA24" s="42"/>
      <c r="UB24" s="42"/>
      <c r="UC24" s="42"/>
      <c r="UD24" s="42"/>
      <c r="UE24" s="42"/>
      <c r="UF24" s="42"/>
      <c r="UG24" s="42"/>
      <c r="UH24" s="42"/>
      <c r="UI24" s="42"/>
      <c r="UJ24" s="42"/>
      <c r="UK24" s="42"/>
      <c r="UL24" s="42"/>
      <c r="UM24" s="42"/>
      <c r="UN24" s="42"/>
      <c r="UO24" s="42"/>
      <c r="UP24" s="42"/>
      <c r="UQ24" s="42"/>
      <c r="UR24" s="42"/>
      <c r="US24" s="42"/>
      <c r="UT24" s="42"/>
      <c r="UU24" s="42"/>
      <c r="UV24" s="42"/>
      <c r="UW24" s="42"/>
      <c r="UX24" s="42"/>
      <c r="UY24" s="42"/>
      <c r="UZ24" s="42"/>
      <c r="VA24" s="42"/>
      <c r="VB24" s="42"/>
      <c r="VC24" s="42"/>
      <c r="VD24" s="42"/>
      <c r="VE24" s="42"/>
      <c r="VF24" s="42"/>
      <c r="VG24" s="42"/>
      <c r="VH24" s="42"/>
      <c r="VI24" s="42"/>
      <c r="VJ24" s="42"/>
      <c r="VK24" s="42"/>
      <c r="VL24" s="42"/>
      <c r="VM24" s="42"/>
      <c r="VN24" s="42"/>
      <c r="VO24" s="42"/>
      <c r="VP24" s="42"/>
      <c r="VQ24" s="42"/>
      <c r="VR24" s="42"/>
      <c r="VS24" s="42"/>
      <c r="VT24" s="42"/>
      <c r="VU24" s="42"/>
      <c r="VV24" s="42"/>
      <c r="VW24" s="42"/>
      <c r="VX24" s="42"/>
      <c r="VY24" s="42"/>
      <c r="VZ24" s="42"/>
      <c r="WA24" s="42"/>
      <c r="WB24" s="42"/>
      <c r="WC24" s="42"/>
      <c r="WD24" s="42"/>
      <c r="WE24" s="42"/>
      <c r="WF24" s="42"/>
      <c r="WG24" s="42"/>
      <c r="WH24" s="42"/>
      <c r="WI24" s="42"/>
      <c r="WJ24" s="42"/>
      <c r="WK24" s="42"/>
      <c r="WL24" s="42"/>
      <c r="WM24" s="42"/>
      <c r="WN24" s="42"/>
      <c r="WO24" s="42"/>
      <c r="WP24" s="42"/>
      <c r="WQ24" s="42"/>
      <c r="WR24" s="42"/>
      <c r="WS24" s="42"/>
      <c r="WT24" s="42"/>
      <c r="WU24" s="42"/>
      <c r="WV24" s="42"/>
      <c r="WW24" s="42"/>
      <c r="WX24" s="42"/>
      <c r="WY24" s="42"/>
      <c r="WZ24" s="42"/>
      <c r="XA24" s="42"/>
      <c r="XB24" s="42"/>
      <c r="XC24" s="42"/>
      <c r="XD24" s="42"/>
      <c r="XE24" s="42"/>
      <c r="XF24" s="42"/>
      <c r="XG24" s="42"/>
      <c r="XH24" s="42"/>
      <c r="XI24" s="42"/>
      <c r="XJ24" s="42"/>
      <c r="XK24" s="42"/>
      <c r="XL24" s="42"/>
      <c r="XM24" s="42"/>
      <c r="XN24" s="42"/>
      <c r="XO24" s="42"/>
      <c r="XP24" s="42"/>
      <c r="XQ24" s="42"/>
      <c r="XR24" s="42"/>
      <c r="XS24" s="42"/>
      <c r="XT24" s="42"/>
      <c r="XU24" s="42"/>
      <c r="XV24" s="42"/>
      <c r="XW24" s="42"/>
      <c r="XX24" s="42"/>
      <c r="XY24" s="42"/>
      <c r="XZ24" s="42"/>
      <c r="YA24" s="42"/>
      <c r="YB24" s="42"/>
      <c r="YC24" s="42"/>
      <c r="YD24" s="42"/>
      <c r="YE24" s="42"/>
      <c r="YF24" s="42"/>
      <c r="YG24" s="42"/>
      <c r="YH24" s="42"/>
      <c r="YI24" s="42"/>
      <c r="YJ24" s="42"/>
      <c r="YK24" s="42"/>
      <c r="YL24" s="42"/>
      <c r="YM24" s="42"/>
      <c r="YN24" s="42"/>
      <c r="YO24" s="42"/>
      <c r="YP24" s="42"/>
      <c r="YQ24" s="42"/>
      <c r="YR24" s="42"/>
      <c r="YS24" s="42"/>
      <c r="YT24" s="42"/>
      <c r="YU24" s="42"/>
      <c r="YV24" s="42"/>
      <c r="YW24" s="42"/>
      <c r="YX24" s="42"/>
      <c r="YY24" s="42"/>
      <c r="YZ24" s="42"/>
      <c r="ZA24" s="42"/>
      <c r="ZB24" s="42"/>
      <c r="ZC24" s="42"/>
      <c r="ZD24" s="42"/>
      <c r="ZE24" s="42"/>
      <c r="ZF24" s="42"/>
      <c r="ZG24" s="42"/>
      <c r="ZH24" s="42"/>
      <c r="ZI24" s="42"/>
      <c r="ZJ24" s="42"/>
      <c r="ZK24" s="42"/>
      <c r="ZL24" s="42"/>
      <c r="ZM24" s="42"/>
      <c r="ZN24" s="42"/>
      <c r="ZO24" s="42"/>
      <c r="ZP24" s="42"/>
      <c r="ZQ24" s="42"/>
      <c r="ZR24" s="42"/>
      <c r="ZS24" s="42"/>
      <c r="ZT24" s="42"/>
      <c r="ZU24" s="42"/>
      <c r="ZV24" s="42"/>
      <c r="ZW24" s="42"/>
      <c r="ZX24" s="42"/>
      <c r="ZY24" s="42"/>
      <c r="ZZ24" s="42"/>
      <c r="AAA24" s="42"/>
      <c r="AAB24" s="42"/>
      <c r="AAC24" s="42"/>
      <c r="AAD24" s="42"/>
      <c r="AAE24" s="42"/>
      <c r="AAF24" s="42"/>
      <c r="AAG24" s="42"/>
      <c r="AAH24" s="42"/>
      <c r="AAI24" s="42"/>
      <c r="AAJ24" s="42"/>
      <c r="AAK24" s="42"/>
      <c r="AAL24" s="42"/>
      <c r="AAM24" s="42"/>
      <c r="AAN24" s="42"/>
      <c r="AAO24" s="42"/>
      <c r="AAP24" s="42"/>
      <c r="AAQ24" s="42"/>
      <c r="AAR24" s="42"/>
      <c r="AAS24" s="42"/>
      <c r="AAT24" s="42"/>
      <c r="AAU24" s="42"/>
      <c r="AAV24" s="42"/>
      <c r="AAW24" s="42"/>
      <c r="AAX24" s="42"/>
      <c r="AAY24" s="42"/>
      <c r="AAZ24" s="42"/>
      <c r="ABA24" s="42"/>
      <c r="ABB24" s="42"/>
      <c r="ABC24" s="42"/>
      <c r="ABD24" s="42"/>
      <c r="ABE24" s="42"/>
      <c r="ABF24" s="42"/>
      <c r="ABG24" s="42"/>
      <c r="ABH24" s="42"/>
      <c r="ABI24" s="42"/>
      <c r="ABJ24" s="42"/>
      <c r="ABK24" s="42"/>
      <c r="ABL24" s="42"/>
      <c r="ABM24" s="42"/>
      <c r="ABN24" s="42"/>
      <c r="ABO24" s="42"/>
      <c r="ABP24" s="42"/>
      <c r="ABQ24" s="42"/>
      <c r="ABR24" s="42"/>
      <c r="ABS24" s="42"/>
      <c r="ABT24" s="42"/>
      <c r="ABU24" s="42"/>
      <c r="ABV24" s="42"/>
      <c r="ABW24" s="42"/>
      <c r="ABX24" s="42"/>
      <c r="ABY24" s="42"/>
      <c r="ABZ24" s="42"/>
      <c r="ACA24" s="42"/>
      <c r="ACB24" s="42"/>
      <c r="ACC24" s="42"/>
      <c r="ACD24" s="42"/>
      <c r="ACE24" s="42"/>
      <c r="ACF24" s="42"/>
      <c r="ACG24" s="42"/>
      <c r="ACH24" s="42"/>
      <c r="ACI24" s="42"/>
      <c r="ACJ24" s="42"/>
      <c r="ACK24" s="42"/>
      <c r="ACL24" s="42"/>
      <c r="ACM24" s="42"/>
      <c r="ACN24" s="42"/>
      <c r="ACO24" s="42"/>
      <c r="ACP24" s="42"/>
      <c r="ACQ24" s="42"/>
      <c r="ACR24" s="42"/>
      <c r="ACS24" s="42"/>
      <c r="ACT24" s="42"/>
      <c r="ACU24" s="42"/>
      <c r="ACV24" s="42"/>
      <c r="ACW24" s="42"/>
      <c r="ACX24" s="42"/>
      <c r="ACY24" s="42"/>
      <c r="ACZ24" s="42"/>
      <c r="ADA24" s="42"/>
      <c r="ADB24" s="42"/>
      <c r="ADC24" s="42"/>
      <c r="ADD24" s="42"/>
      <c r="ADE24" s="42"/>
      <c r="ADF24" s="42"/>
      <c r="ADG24" s="42"/>
      <c r="ADH24" s="42"/>
      <c r="ADI24" s="42"/>
      <c r="ADJ24" s="42"/>
      <c r="ADK24" s="42"/>
      <c r="ADL24" s="42"/>
      <c r="ADM24" s="42"/>
      <c r="ADN24" s="42"/>
      <c r="ADO24" s="42"/>
      <c r="ADP24" s="42"/>
      <c r="ADQ24" s="42"/>
      <c r="ADR24" s="42"/>
      <c r="ADS24" s="42"/>
      <c r="ADT24" s="42"/>
      <c r="ADU24" s="42"/>
      <c r="ADV24" s="42"/>
      <c r="ADW24" s="42"/>
      <c r="ADX24" s="42"/>
      <c r="ADY24" s="42"/>
      <c r="ADZ24" s="42"/>
      <c r="AEA24" s="42"/>
      <c r="AEB24" s="42"/>
      <c r="AEC24" s="42"/>
      <c r="AED24" s="42"/>
      <c r="AEE24" s="42"/>
      <c r="AEF24" s="42"/>
      <c r="AEG24" s="42"/>
      <c r="AEH24" s="42"/>
      <c r="AEI24" s="42"/>
      <c r="AEJ24" s="42"/>
      <c r="AEK24" s="42"/>
      <c r="AEL24" s="42"/>
      <c r="AEM24" s="42"/>
      <c r="AEN24" s="42"/>
      <c r="AEO24" s="42"/>
      <c r="AEP24" s="42"/>
      <c r="AEQ24" s="42"/>
      <c r="AER24" s="42"/>
      <c r="AES24" s="42"/>
      <c r="AET24" s="42"/>
      <c r="AEU24" s="42"/>
      <c r="AEV24" s="42"/>
      <c r="AEW24" s="42"/>
      <c r="AEX24" s="42"/>
      <c r="AEY24" s="42"/>
      <c r="AEZ24" s="42"/>
      <c r="AFA24" s="42"/>
      <c r="AFB24" s="42"/>
      <c r="AFC24" s="42"/>
      <c r="AFD24" s="42"/>
      <c r="AFE24" s="42"/>
      <c r="AFF24" s="42"/>
      <c r="AFG24" s="42"/>
      <c r="AFH24" s="42"/>
      <c r="AFI24" s="42"/>
      <c r="AFJ24" s="42"/>
      <c r="AFK24" s="42"/>
      <c r="AFL24" s="42"/>
      <c r="AFM24" s="42"/>
      <c r="AFN24" s="42"/>
      <c r="AFO24" s="42"/>
      <c r="AFP24" s="42"/>
      <c r="AFQ24" s="42"/>
      <c r="AFR24" s="42"/>
      <c r="AFS24" s="42"/>
      <c r="AFT24" s="42"/>
      <c r="AFU24" s="42"/>
      <c r="AFV24" s="42"/>
      <c r="AFW24" s="42"/>
      <c r="AFX24" s="42"/>
      <c r="AFY24" s="42"/>
      <c r="AFZ24" s="42"/>
      <c r="AGA24" s="42"/>
      <c r="AGB24" s="42"/>
      <c r="AGC24" s="42"/>
      <c r="AGD24" s="42"/>
      <c r="AGE24" s="42"/>
      <c r="AGF24" s="42"/>
      <c r="AGG24" s="42"/>
      <c r="AGH24" s="42"/>
      <c r="AGI24" s="42"/>
      <c r="AGJ24" s="42"/>
      <c r="AGK24" s="42"/>
      <c r="AGL24" s="42"/>
      <c r="AGM24" s="42"/>
      <c r="AGN24" s="42"/>
      <c r="AGO24" s="42"/>
      <c r="AGP24" s="42"/>
      <c r="AGQ24" s="42"/>
      <c r="AGR24" s="42"/>
      <c r="AGS24" s="42"/>
      <c r="AGT24" s="42"/>
      <c r="AGU24" s="42"/>
      <c r="AGV24" s="42"/>
      <c r="AGW24" s="42"/>
      <c r="AGX24" s="42"/>
      <c r="AGY24" s="42"/>
      <c r="AGZ24" s="42"/>
      <c r="AHA24" s="42"/>
      <c r="AHB24" s="42"/>
      <c r="AHC24" s="42"/>
      <c r="AHD24" s="42"/>
      <c r="AHE24" s="42"/>
      <c r="AHF24" s="42"/>
      <c r="AHG24" s="42"/>
      <c r="AHH24" s="42"/>
      <c r="AHI24" s="42"/>
      <c r="AHJ24" s="42"/>
      <c r="AHK24" s="42"/>
      <c r="AHL24" s="42"/>
      <c r="AHM24" s="42"/>
      <c r="AHN24" s="42"/>
      <c r="AHO24" s="42"/>
      <c r="AHP24" s="42"/>
      <c r="AHQ24" s="42"/>
      <c r="AHR24" s="42"/>
      <c r="AHS24" s="42"/>
      <c r="AHT24" s="42"/>
      <c r="AHU24" s="42"/>
      <c r="AHV24" s="42"/>
      <c r="AHW24" s="42"/>
      <c r="AHX24" s="42"/>
      <c r="AHY24" s="42"/>
      <c r="AHZ24" s="42"/>
      <c r="AIA24" s="42"/>
      <c r="AIB24" s="42"/>
      <c r="AIC24" s="42"/>
      <c r="AID24" s="42"/>
      <c r="AIE24" s="42"/>
      <c r="AIF24" s="42"/>
      <c r="AIG24" s="42"/>
      <c r="AIH24" s="42"/>
      <c r="AII24" s="42"/>
      <c r="AIJ24" s="42"/>
      <c r="AIK24" s="42"/>
      <c r="AIL24" s="42"/>
      <c r="AIM24" s="42"/>
      <c r="AIN24" s="42"/>
      <c r="AIO24" s="42"/>
      <c r="AIP24" s="42"/>
      <c r="AIQ24" s="42"/>
      <c r="AIR24" s="42"/>
      <c r="AIS24" s="42"/>
      <c r="AIT24" s="42"/>
      <c r="AIU24" s="42"/>
      <c r="AIV24" s="42"/>
      <c r="AIW24" s="42"/>
      <c r="AIX24" s="42"/>
      <c r="AIY24" s="42"/>
      <c r="AIZ24" s="42"/>
      <c r="AJA24" s="42"/>
      <c r="AJB24" s="42"/>
      <c r="AJC24" s="42"/>
      <c r="AJD24" s="42"/>
      <c r="AJE24" s="42"/>
      <c r="AJF24" s="42"/>
      <c r="AJG24" s="42"/>
      <c r="AJH24" s="42"/>
      <c r="AJI24" s="42"/>
      <c r="AJJ24" s="42"/>
      <c r="AJK24" s="42"/>
      <c r="AJL24" s="42"/>
      <c r="AJM24" s="42"/>
      <c r="AJN24" s="42"/>
      <c r="AJO24" s="42"/>
      <c r="AJP24" s="42"/>
      <c r="AJQ24" s="42"/>
      <c r="AJR24" s="42"/>
      <c r="AJS24" s="42"/>
      <c r="AJT24" s="42"/>
      <c r="AJU24" s="42"/>
      <c r="AJV24" s="42"/>
      <c r="AJW24" s="42"/>
      <c r="AJX24" s="42"/>
      <c r="AJY24" s="42"/>
      <c r="AJZ24" s="42"/>
      <c r="AKA24" s="42"/>
      <c r="AKB24" s="42"/>
      <c r="AKC24" s="42"/>
      <c r="AKD24" s="42"/>
      <c r="AKE24" s="42"/>
      <c r="AKF24" s="42"/>
      <c r="AKG24" s="42"/>
      <c r="AKH24" s="42"/>
      <c r="AKI24" s="42"/>
      <c r="AKJ24" s="42"/>
      <c r="AKK24" s="42"/>
      <c r="AKL24" s="42"/>
      <c r="AKM24" s="42"/>
      <c r="AKN24" s="42"/>
      <c r="AKO24" s="42"/>
      <c r="AKP24" s="42"/>
      <c r="AKQ24" s="42"/>
      <c r="AKR24" s="42"/>
      <c r="AKS24" s="42"/>
      <c r="AKT24" s="42"/>
      <c r="AKU24" s="42"/>
      <c r="AKV24" s="42"/>
      <c r="AKW24" s="42"/>
      <c r="AKX24" s="42"/>
      <c r="AKY24" s="42"/>
      <c r="AKZ24" s="42"/>
      <c r="ALA24" s="42"/>
      <c r="ALB24" s="42"/>
      <c r="ALC24" s="42"/>
      <c r="ALD24" s="42"/>
      <c r="ALE24" s="42"/>
      <c r="ALF24" s="42"/>
      <c r="ALG24" s="42"/>
      <c r="ALH24" s="42"/>
      <c r="ALI24" s="42"/>
      <c r="ALJ24" s="42"/>
      <c r="ALK24" s="42"/>
      <c r="ALL24" s="42"/>
      <c r="ALM24" s="42"/>
      <c r="ALN24" s="42"/>
      <c r="ALO24" s="42"/>
      <c r="ALP24" s="42"/>
      <c r="ALQ24" s="42"/>
      <c r="ALR24" s="42"/>
      <c r="ALS24" s="42"/>
      <c r="ALT24" s="42"/>
      <c r="ALU24" s="42"/>
      <c r="ALV24" s="42"/>
      <c r="ALW24" s="42"/>
      <c r="ALX24" s="42"/>
      <c r="ALY24" s="42"/>
      <c r="ALZ24" s="42"/>
      <c r="AMA24" s="42"/>
      <c r="AMB24" s="42"/>
      <c r="AMC24" s="42"/>
      <c r="AMD24" s="42"/>
      <c r="AME24" s="42"/>
      <c r="AMF24" s="42"/>
      <c r="AMG24" s="42"/>
      <c r="AMH24" s="42"/>
      <c r="AMI24" s="42"/>
      <c r="AMJ24" s="42"/>
    </row>
    <row r="25" spans="1:1024" x14ac:dyDescent="0.2">
      <c r="A25" s="43" t="s">
        <v>3</v>
      </c>
      <c r="B25" s="43">
        <v>7356</v>
      </c>
      <c r="C25" s="43"/>
      <c r="D25" s="44" t="s">
        <v>51</v>
      </c>
      <c r="E25" s="43" t="s">
        <v>52</v>
      </c>
      <c r="F25" s="45">
        <v>0.33</v>
      </c>
      <c r="G25" s="45">
        <v>26.84</v>
      </c>
      <c r="H25" s="43"/>
      <c r="I25" s="8">
        <f>ROUND(F25*G25,2)</f>
        <v>8.86</v>
      </c>
      <c r="J25" s="8"/>
      <c r="K25" s="8">
        <f t="shared" si="4"/>
        <v>8.86</v>
      </c>
      <c r="L25" s="8"/>
      <c r="M25" s="8"/>
      <c r="N25" s="8"/>
      <c r="O25" s="8"/>
      <c r="P25" s="8"/>
      <c r="R25" s="8">
        <f t="shared" si="0"/>
        <v>67.127846732260409</v>
      </c>
      <c r="S25" s="8" t="str">
        <f t="shared" si="1"/>
        <v/>
      </c>
      <c r="T25" s="8" t="str">
        <f t="shared" si="2"/>
        <v/>
      </c>
      <c r="U25" s="5">
        <f t="shared" si="3"/>
        <v>6</v>
      </c>
    </row>
    <row r="26" spans="1:1024" x14ac:dyDescent="0.2">
      <c r="A26" s="43" t="s">
        <v>3</v>
      </c>
      <c r="B26" s="43">
        <v>88310</v>
      </c>
      <c r="C26" s="43"/>
      <c r="D26" s="44" t="s">
        <v>48</v>
      </c>
      <c r="E26" s="43" t="s">
        <v>34</v>
      </c>
      <c r="F26" s="54">
        <v>0.24399999999999999</v>
      </c>
      <c r="G26" s="45">
        <f>$G$22</f>
        <v>30.36</v>
      </c>
      <c r="H26" s="43"/>
      <c r="I26" s="8"/>
      <c r="J26" s="8">
        <f>ROUND(F26*G26,2)</f>
        <v>7.41</v>
      </c>
      <c r="K26" s="8">
        <f t="shared" si="4"/>
        <v>7.41</v>
      </c>
      <c r="L26" s="8"/>
      <c r="M26" s="8"/>
      <c r="N26" s="8"/>
      <c r="O26" s="8"/>
      <c r="P26" s="8"/>
      <c r="R26" s="8">
        <f t="shared" si="0"/>
        <v>56.141912447635399</v>
      </c>
      <c r="S26" s="8" t="str">
        <f t="shared" si="1"/>
        <v/>
      </c>
      <c r="T26" s="8" t="str">
        <f t="shared" si="2"/>
        <v/>
      </c>
      <c r="U26" s="5">
        <f t="shared" si="3"/>
        <v>6</v>
      </c>
    </row>
    <row r="27" spans="1:1024" x14ac:dyDescent="0.2">
      <c r="A27" s="43" t="s">
        <v>3</v>
      </c>
      <c r="B27" s="43">
        <v>88316</v>
      </c>
      <c r="C27" s="43"/>
      <c r="D27" s="53" t="s">
        <v>38</v>
      </c>
      <c r="E27" s="43" t="s">
        <v>34</v>
      </c>
      <c r="F27" s="54">
        <v>8.8999999999999996E-2</v>
      </c>
      <c r="G27" s="45">
        <f>$G$19</f>
        <v>22.72</v>
      </c>
      <c r="H27" s="43"/>
      <c r="I27" s="8"/>
      <c r="J27" s="8">
        <f>ROUND(F27*G27,2)</f>
        <v>2.02</v>
      </c>
      <c r="K27" s="8">
        <f t="shared" si="4"/>
        <v>2.02</v>
      </c>
      <c r="L27" s="8"/>
      <c r="M27" s="8"/>
      <c r="N27" s="8"/>
      <c r="O27" s="8"/>
      <c r="P27" s="8"/>
      <c r="R27" s="8">
        <f t="shared" si="0"/>
        <v>15.30454293444312</v>
      </c>
      <c r="S27" s="8" t="str">
        <f t="shared" si="1"/>
        <v/>
      </c>
      <c r="T27" s="8" t="str">
        <f t="shared" si="2"/>
        <v/>
      </c>
      <c r="U27" s="5">
        <f t="shared" si="3"/>
        <v>6</v>
      </c>
    </row>
    <row r="28" spans="1:1024" x14ac:dyDescent="0.2">
      <c r="A28" s="43"/>
      <c r="B28" s="43"/>
      <c r="C28" s="43"/>
      <c r="D28" s="44"/>
      <c r="E28" s="43"/>
      <c r="F28" s="45"/>
      <c r="G28" s="45"/>
      <c r="H28" s="43"/>
      <c r="I28" s="8"/>
      <c r="J28" s="8"/>
      <c r="K28" s="8"/>
      <c r="L28" s="8"/>
      <c r="M28" s="8"/>
      <c r="N28" s="8"/>
      <c r="O28" s="8"/>
      <c r="P28" s="8"/>
      <c r="R28" s="8" t="str">
        <f t="shared" si="0"/>
        <v/>
      </c>
      <c r="S28" s="8" t="str">
        <f t="shared" si="1"/>
        <v/>
      </c>
      <c r="T28" s="8" t="str">
        <f t="shared" si="2"/>
        <v/>
      </c>
      <c r="U28" s="5">
        <f t="shared" si="3"/>
        <v>6</v>
      </c>
    </row>
    <row r="29" spans="1:1024" s="42" customFormat="1" ht="11.25" x14ac:dyDescent="0.2">
      <c r="A29" s="49" t="s">
        <v>3</v>
      </c>
      <c r="B29" s="49">
        <v>99802</v>
      </c>
      <c r="C29" s="49" t="s">
        <v>53</v>
      </c>
      <c r="D29" s="50" t="s">
        <v>54</v>
      </c>
      <c r="E29" s="49" t="s">
        <v>32</v>
      </c>
      <c r="F29" s="51"/>
      <c r="G29" s="49"/>
      <c r="H29" s="49">
        <v>300</v>
      </c>
      <c r="I29" s="52">
        <v>0</v>
      </c>
      <c r="J29" s="52">
        <v>0.56000000000000005</v>
      </c>
      <c r="K29" s="52">
        <f>I29+J29</f>
        <v>0.56000000000000005</v>
      </c>
      <c r="L29" s="52">
        <f>H29*I29</f>
        <v>0</v>
      </c>
      <c r="M29" s="52">
        <f>H29*J29</f>
        <v>168.00000000000003</v>
      </c>
      <c r="N29" s="52">
        <f>L29+M29</f>
        <v>168.00000000000003</v>
      </c>
      <c r="O29" s="52">
        <f>N29*$P$3</f>
        <v>44.142179289310562</v>
      </c>
      <c r="P29" s="52">
        <f>N29+O29</f>
        <v>212.1421792893106</v>
      </c>
      <c r="R29" s="8">
        <f t="shared" si="0"/>
        <v>212.1421792893106</v>
      </c>
      <c r="S29" s="8" t="str">
        <f t="shared" si="1"/>
        <v/>
      </c>
      <c r="T29" s="8" t="str">
        <f t="shared" si="2"/>
        <v/>
      </c>
      <c r="U29" s="5">
        <f t="shared" si="3"/>
        <v>300</v>
      </c>
    </row>
    <row r="30" spans="1:1024" x14ac:dyDescent="0.2">
      <c r="A30" s="43"/>
      <c r="B30" s="43"/>
      <c r="C30" s="43"/>
      <c r="D30" s="44"/>
      <c r="E30" s="43"/>
      <c r="F30" s="43"/>
      <c r="G30" s="43"/>
      <c r="H30" s="43"/>
      <c r="I30" s="8"/>
      <c r="J30" s="8"/>
      <c r="K30" s="8"/>
      <c r="L30" s="8"/>
      <c r="M30" s="8"/>
      <c r="N30" s="8"/>
      <c r="O30" s="8"/>
      <c r="P30" s="8"/>
      <c r="R30" s="8" t="str">
        <f t="shared" si="0"/>
        <v/>
      </c>
      <c r="S30" s="8" t="str">
        <f t="shared" si="1"/>
        <v/>
      </c>
      <c r="T30" s="8" t="str">
        <f t="shared" si="2"/>
        <v/>
      </c>
      <c r="U30" s="5">
        <f t="shared" si="3"/>
        <v>300</v>
      </c>
    </row>
    <row r="31" spans="1:1024" s="42" customFormat="1" ht="11.25" x14ac:dyDescent="0.2">
      <c r="A31" s="49" t="s">
        <v>3</v>
      </c>
      <c r="B31" s="49">
        <v>99803</v>
      </c>
      <c r="C31" s="49" t="s">
        <v>55</v>
      </c>
      <c r="D31" s="50" t="s">
        <v>56</v>
      </c>
      <c r="E31" s="49" t="s">
        <v>32</v>
      </c>
      <c r="F31" s="51"/>
      <c r="G31" s="49"/>
      <c r="H31" s="49">
        <v>300</v>
      </c>
      <c r="I31" s="52">
        <v>0</v>
      </c>
      <c r="J31" s="52">
        <v>2.2000000000000002</v>
      </c>
      <c r="K31" s="52">
        <f>I31+J31</f>
        <v>2.2000000000000002</v>
      </c>
      <c r="L31" s="52">
        <f>H31*I31</f>
        <v>0</v>
      </c>
      <c r="M31" s="52">
        <f>H31*J31</f>
        <v>660</v>
      </c>
      <c r="N31" s="52">
        <f>L31+M31</f>
        <v>660</v>
      </c>
      <c r="O31" s="52">
        <f>N31*$P$3</f>
        <v>173.41570435086291</v>
      </c>
      <c r="P31" s="52">
        <f>N31+O31</f>
        <v>833.41570435086294</v>
      </c>
      <c r="R31" s="8">
        <f t="shared" si="0"/>
        <v>833.41570435086294</v>
      </c>
      <c r="S31" s="8" t="str">
        <f t="shared" si="1"/>
        <v/>
      </c>
      <c r="T31" s="8" t="str">
        <f t="shared" si="2"/>
        <v/>
      </c>
      <c r="U31" s="5">
        <f t="shared" si="3"/>
        <v>300</v>
      </c>
    </row>
    <row r="32" spans="1:1024" x14ac:dyDescent="0.2">
      <c r="A32" s="43"/>
      <c r="B32" s="43"/>
      <c r="C32" s="43"/>
      <c r="D32" s="44"/>
      <c r="E32" s="43"/>
      <c r="F32" s="43"/>
      <c r="G32" s="43"/>
      <c r="H32" s="43"/>
      <c r="I32" s="8"/>
      <c r="J32" s="8"/>
      <c r="K32" s="8"/>
      <c r="L32" s="8"/>
      <c r="M32" s="8"/>
      <c r="N32" s="8"/>
      <c r="O32" s="8"/>
      <c r="P32" s="8"/>
      <c r="R32" s="8" t="str">
        <f t="shared" si="0"/>
        <v/>
      </c>
      <c r="S32" s="8" t="str">
        <f t="shared" si="1"/>
        <v/>
      </c>
      <c r="T32" s="8" t="str">
        <f t="shared" si="2"/>
        <v/>
      </c>
      <c r="U32" s="5">
        <f t="shared" si="3"/>
        <v>300</v>
      </c>
    </row>
    <row r="33" spans="1:21" s="42" customFormat="1" ht="11.25" x14ac:dyDescent="0.2">
      <c r="A33" s="46"/>
      <c r="B33" s="46"/>
      <c r="C33" s="46">
        <v>2</v>
      </c>
      <c r="D33" s="47" t="s">
        <v>57</v>
      </c>
      <c r="E33" s="46"/>
      <c r="F33" s="48"/>
      <c r="G33" s="46"/>
      <c r="H33" s="46"/>
      <c r="I33" s="7"/>
      <c r="J33" s="7"/>
      <c r="K33" s="7"/>
      <c r="L33" s="7"/>
      <c r="M33" s="7"/>
      <c r="N33" s="7"/>
      <c r="O33" s="7"/>
      <c r="P33" s="7"/>
      <c r="R33" s="8" t="str">
        <f t="shared" si="0"/>
        <v/>
      </c>
      <c r="S33" s="8" t="str">
        <f t="shared" si="1"/>
        <v/>
      </c>
      <c r="T33" s="8" t="str">
        <f t="shared" si="2"/>
        <v/>
      </c>
      <c r="U33" s="5">
        <f t="shared" si="3"/>
        <v>300</v>
      </c>
    </row>
    <row r="34" spans="1:21" x14ac:dyDescent="0.2">
      <c r="A34" s="43"/>
      <c r="B34" s="43"/>
      <c r="C34" s="43"/>
      <c r="D34" s="44"/>
      <c r="E34" s="43"/>
      <c r="F34" s="45"/>
      <c r="G34" s="43"/>
      <c r="H34" s="43"/>
      <c r="I34" s="8"/>
      <c r="J34" s="8"/>
      <c r="K34" s="8"/>
      <c r="L34" s="8"/>
      <c r="M34" s="8"/>
      <c r="N34" s="8"/>
      <c r="O34" s="8"/>
      <c r="P34" s="8"/>
      <c r="R34" s="8" t="str">
        <f t="shared" si="0"/>
        <v/>
      </c>
      <c r="S34" s="8" t="str">
        <f t="shared" si="1"/>
        <v/>
      </c>
      <c r="T34" s="8" t="str">
        <f t="shared" si="2"/>
        <v/>
      </c>
      <c r="U34" s="5">
        <f t="shared" si="3"/>
        <v>300</v>
      </c>
    </row>
    <row r="35" spans="1:21" s="42" customFormat="1" ht="22.5" x14ac:dyDescent="0.2">
      <c r="A35" s="49" t="s">
        <v>29</v>
      </c>
      <c r="B35" s="49"/>
      <c r="C35" s="49" t="s">
        <v>58</v>
      </c>
      <c r="D35" s="50" t="s">
        <v>59</v>
      </c>
      <c r="E35" s="49" t="s">
        <v>60</v>
      </c>
      <c r="F35" s="51"/>
      <c r="G35" s="49"/>
      <c r="H35" s="49">
        <v>33</v>
      </c>
      <c r="I35" s="52">
        <f>SUM(I36:I38)</f>
        <v>72.040000000000006</v>
      </c>
      <c r="J35" s="52">
        <f>SUM(J36:J38)</f>
        <v>29.1</v>
      </c>
      <c r="K35" s="52">
        <f t="shared" ref="K35:K55" si="5">I35+J35</f>
        <v>101.14000000000001</v>
      </c>
      <c r="L35" s="52">
        <f>H35*I35</f>
        <v>2377.3200000000002</v>
      </c>
      <c r="M35" s="52">
        <f>H35*J35</f>
        <v>960.30000000000007</v>
      </c>
      <c r="N35" s="52">
        <f>L35+M35</f>
        <v>3337.6200000000003</v>
      </c>
      <c r="O35" s="52">
        <f>N35*$P$3</f>
        <v>876.96321690231377</v>
      </c>
      <c r="P35" s="52">
        <f>N35+O35</f>
        <v>4214.5832169023142</v>
      </c>
      <c r="R35" s="8" t="str">
        <f t="shared" si="0"/>
        <v/>
      </c>
      <c r="S35" s="8" t="str">
        <f t="shared" si="1"/>
        <v/>
      </c>
      <c r="T35" s="8" t="str">
        <f t="shared" si="2"/>
        <v/>
      </c>
      <c r="U35" s="5">
        <f t="shared" si="3"/>
        <v>33</v>
      </c>
    </row>
    <row r="36" spans="1:21" x14ac:dyDescent="0.2">
      <c r="A36" s="43" t="s">
        <v>7</v>
      </c>
      <c r="B36" s="43" t="s">
        <v>61</v>
      </c>
      <c r="C36" s="43"/>
      <c r="D36" s="44" t="s">
        <v>42</v>
      </c>
      <c r="E36" s="43" t="s">
        <v>43</v>
      </c>
      <c r="F36" s="45">
        <v>1</v>
      </c>
      <c r="G36" s="45">
        <v>72.040000000000006</v>
      </c>
      <c r="H36" s="43"/>
      <c r="I36" s="8">
        <f>ROUND(F36*G36,2)</f>
        <v>72.040000000000006</v>
      </c>
      <c r="J36" s="8"/>
      <c r="K36" s="8">
        <f t="shared" si="5"/>
        <v>72.040000000000006</v>
      </c>
      <c r="L36" s="8"/>
      <c r="M36" s="8"/>
      <c r="N36" s="8"/>
      <c r="O36" s="8"/>
      <c r="P36" s="8"/>
      <c r="R36" s="8" t="str">
        <f t="shared" si="0"/>
        <v/>
      </c>
      <c r="S36" s="8">
        <f t="shared" si="1"/>
        <v>3001.9633670718085</v>
      </c>
      <c r="T36" s="8" t="str">
        <f t="shared" si="2"/>
        <v/>
      </c>
      <c r="U36" s="5">
        <f t="shared" si="3"/>
        <v>33</v>
      </c>
    </row>
    <row r="37" spans="1:21" x14ac:dyDescent="0.2">
      <c r="A37" s="43" t="s">
        <v>3</v>
      </c>
      <c r="B37" s="43">
        <v>88264</v>
      </c>
      <c r="C37" s="43"/>
      <c r="D37" s="44" t="s">
        <v>62</v>
      </c>
      <c r="E37" s="43" t="s">
        <v>34</v>
      </c>
      <c r="F37" s="45">
        <v>0.54</v>
      </c>
      <c r="G37" s="45">
        <v>29.49</v>
      </c>
      <c r="H37" s="43"/>
      <c r="I37" s="8"/>
      <c r="J37" s="8">
        <f>ROUND(F37*G37,2)</f>
        <v>15.92</v>
      </c>
      <c r="K37" s="8">
        <f t="shared" si="5"/>
        <v>15.92</v>
      </c>
      <c r="L37" s="8"/>
      <c r="M37" s="8"/>
      <c r="N37" s="8"/>
      <c r="O37" s="8"/>
      <c r="P37" s="8"/>
      <c r="R37" s="8">
        <f t="shared" si="0"/>
        <v>663.39890066328689</v>
      </c>
      <c r="S37" s="8" t="str">
        <f t="shared" si="1"/>
        <v/>
      </c>
      <c r="T37" s="8" t="str">
        <f t="shared" si="2"/>
        <v/>
      </c>
      <c r="U37" s="5">
        <f t="shared" si="3"/>
        <v>33</v>
      </c>
    </row>
    <row r="38" spans="1:21" x14ac:dyDescent="0.2">
      <c r="A38" s="43" t="s">
        <v>3</v>
      </c>
      <c r="B38" s="43">
        <v>88247</v>
      </c>
      <c r="C38" s="43"/>
      <c r="D38" s="44" t="s">
        <v>33</v>
      </c>
      <c r="E38" s="43" t="s">
        <v>34</v>
      </c>
      <c r="F38" s="45">
        <v>0.54</v>
      </c>
      <c r="G38" s="45">
        <f>$G$13</f>
        <v>24.41</v>
      </c>
      <c r="H38" s="43"/>
      <c r="I38" s="8"/>
      <c r="J38" s="8">
        <f>ROUND(F38*G38,2)</f>
        <v>13.18</v>
      </c>
      <c r="K38" s="8">
        <f t="shared" si="5"/>
        <v>13.18</v>
      </c>
      <c r="L38" s="8"/>
      <c r="M38" s="8"/>
      <c r="N38" s="8"/>
      <c r="O38" s="8"/>
      <c r="P38" s="8"/>
      <c r="R38" s="8">
        <f t="shared" si="0"/>
        <v>549.22094916721869</v>
      </c>
      <c r="S38" s="8" t="str">
        <f t="shared" si="1"/>
        <v/>
      </c>
      <c r="T38" s="8" t="str">
        <f t="shared" si="2"/>
        <v/>
      </c>
      <c r="U38" s="5">
        <f t="shared" si="3"/>
        <v>33</v>
      </c>
    </row>
    <row r="39" spans="1:21" s="42" customFormat="1" ht="22.5" x14ac:dyDescent="0.2">
      <c r="A39" s="49" t="s">
        <v>39</v>
      </c>
      <c r="B39" s="49">
        <v>91836</v>
      </c>
      <c r="C39" s="49" t="s">
        <v>63</v>
      </c>
      <c r="D39" s="50" t="s">
        <v>64</v>
      </c>
      <c r="E39" s="49" t="s">
        <v>60</v>
      </c>
      <c r="F39" s="51"/>
      <c r="G39" s="49"/>
      <c r="H39" s="49">
        <v>65</v>
      </c>
      <c r="I39" s="52">
        <f>SUM(I40:I43)</f>
        <v>10.040000000000001</v>
      </c>
      <c r="J39" s="52">
        <f>SUM(J40:J43)</f>
        <v>5.66</v>
      </c>
      <c r="K39" s="52">
        <f t="shared" si="5"/>
        <v>15.700000000000001</v>
      </c>
      <c r="L39" s="52">
        <f>H39*I39</f>
        <v>652.6</v>
      </c>
      <c r="M39" s="52">
        <f>H39*J39</f>
        <v>367.90000000000003</v>
      </c>
      <c r="N39" s="52">
        <f>L39+M39</f>
        <v>1020.5</v>
      </c>
      <c r="O39" s="52">
        <f>N39*$P$3</f>
        <v>268.13746407584182</v>
      </c>
      <c r="P39" s="52">
        <f>N39+O39</f>
        <v>1288.6374640758418</v>
      </c>
      <c r="R39" s="8" t="str">
        <f t="shared" si="0"/>
        <v/>
      </c>
      <c r="S39" s="8" t="str">
        <f t="shared" si="1"/>
        <v/>
      </c>
      <c r="T39" s="8" t="str">
        <f t="shared" si="2"/>
        <v/>
      </c>
      <c r="U39" s="5">
        <f t="shared" si="3"/>
        <v>65</v>
      </c>
    </row>
    <row r="40" spans="1:21" x14ac:dyDescent="0.2">
      <c r="A40" s="43" t="s">
        <v>3</v>
      </c>
      <c r="B40" s="43">
        <v>2690</v>
      </c>
      <c r="C40" s="43"/>
      <c r="D40" s="44" t="s">
        <v>65</v>
      </c>
      <c r="E40" s="43" t="s">
        <v>60</v>
      </c>
      <c r="F40" s="43">
        <v>1.1000000000000001</v>
      </c>
      <c r="G40" s="45">
        <v>5.97</v>
      </c>
      <c r="H40" s="43"/>
      <c r="I40" s="8">
        <f>ROUND(F40*G40,2)</f>
        <v>6.57</v>
      </c>
      <c r="J40" s="8"/>
      <c r="K40" s="8">
        <f t="shared" si="5"/>
        <v>6.57</v>
      </c>
      <c r="L40" s="8"/>
      <c r="M40" s="8"/>
      <c r="N40" s="8"/>
      <c r="O40" s="8"/>
      <c r="P40" s="8"/>
      <c r="R40" s="8">
        <f t="shared" si="0"/>
        <v>539.25784324702431</v>
      </c>
      <c r="S40" s="8" t="str">
        <f t="shared" si="1"/>
        <v/>
      </c>
      <c r="T40" s="8" t="str">
        <f t="shared" si="2"/>
        <v/>
      </c>
      <c r="U40" s="5">
        <f t="shared" si="3"/>
        <v>65</v>
      </c>
    </row>
    <row r="41" spans="1:21" ht="33.75" x14ac:dyDescent="0.2">
      <c r="A41" s="43" t="s">
        <v>3</v>
      </c>
      <c r="B41" s="43">
        <v>91170</v>
      </c>
      <c r="C41" s="43"/>
      <c r="D41" s="44" t="s">
        <v>66</v>
      </c>
      <c r="E41" s="43" t="s">
        <v>60</v>
      </c>
      <c r="F41" s="43">
        <v>1</v>
      </c>
      <c r="G41" s="45">
        <v>3.47</v>
      </c>
      <c r="H41" s="43"/>
      <c r="I41" s="8">
        <f>ROUND(F41*G41,2)</f>
        <v>3.47</v>
      </c>
      <c r="J41" s="8"/>
      <c r="K41" s="8">
        <f t="shared" si="5"/>
        <v>3.47</v>
      </c>
      <c r="L41" s="8"/>
      <c r="M41" s="8"/>
      <c r="N41" s="8"/>
      <c r="O41" s="8"/>
      <c r="P41" s="8"/>
      <c r="R41" s="8">
        <f t="shared" ref="R41:R72" si="6">IF(A41="SINAPI",U41*K41*(1+$P$3),"")</f>
        <v>284.8135032065714</v>
      </c>
      <c r="S41" s="8" t="str">
        <f t="shared" ref="S41:S72" si="7">IF(A41="TCPO",U41*K41*(1+$P$3),"")</f>
        <v/>
      </c>
      <c r="T41" s="8" t="str">
        <f t="shared" ref="T41:T72" si="8">IF(A41="Cotação",U41*K41*(1+$P$3),"")</f>
        <v/>
      </c>
      <c r="U41" s="5">
        <f t="shared" ref="U41:U72" si="9">IF(H41&lt;&gt;0,H41,U40)</f>
        <v>65</v>
      </c>
    </row>
    <row r="42" spans="1:21" x14ac:dyDescent="0.2">
      <c r="A42" s="43" t="s">
        <v>3</v>
      </c>
      <c r="B42" s="43">
        <v>88264</v>
      </c>
      <c r="C42" s="43"/>
      <c r="D42" s="44" t="s">
        <v>62</v>
      </c>
      <c r="E42" s="43" t="s">
        <v>34</v>
      </c>
      <c r="F42" s="55">
        <v>0.105</v>
      </c>
      <c r="G42" s="45">
        <f>$G$37</f>
        <v>29.49</v>
      </c>
      <c r="H42" s="43"/>
      <c r="I42" s="8"/>
      <c r="J42" s="8">
        <f>ROUND(F42*G42,2)</f>
        <v>3.1</v>
      </c>
      <c r="K42" s="8">
        <f t="shared" si="5"/>
        <v>3.1</v>
      </c>
      <c r="L42" s="8"/>
      <c r="M42" s="8"/>
      <c r="N42" s="8"/>
      <c r="O42" s="8"/>
      <c r="P42" s="8"/>
      <c r="R42" s="8">
        <f t="shared" si="6"/>
        <v>254.44434004045283</v>
      </c>
      <c r="S42" s="8" t="str">
        <f t="shared" si="7"/>
        <v/>
      </c>
      <c r="T42" s="8" t="str">
        <f t="shared" si="8"/>
        <v/>
      </c>
      <c r="U42" s="5">
        <f t="shared" si="9"/>
        <v>65</v>
      </c>
    </row>
    <row r="43" spans="1:21" x14ac:dyDescent="0.2">
      <c r="A43" s="43" t="s">
        <v>3</v>
      </c>
      <c r="B43" s="43">
        <v>88247</v>
      </c>
      <c r="C43" s="43"/>
      <c r="D43" s="44" t="s">
        <v>33</v>
      </c>
      <c r="E43" s="43" t="s">
        <v>34</v>
      </c>
      <c r="F43" s="55">
        <v>0.105</v>
      </c>
      <c r="G43" s="45">
        <f>$G$13</f>
        <v>24.41</v>
      </c>
      <c r="H43" s="43"/>
      <c r="I43" s="8"/>
      <c r="J43" s="8">
        <f>ROUND(F43*G43,2)</f>
        <v>2.56</v>
      </c>
      <c r="K43" s="8">
        <f t="shared" si="5"/>
        <v>2.56</v>
      </c>
      <c r="L43" s="8"/>
      <c r="M43" s="8"/>
      <c r="N43" s="8"/>
      <c r="O43" s="8"/>
      <c r="P43" s="8"/>
      <c r="R43" s="8">
        <f t="shared" si="6"/>
        <v>210.12177758179331</v>
      </c>
      <c r="S43" s="8" t="str">
        <f t="shared" si="7"/>
        <v/>
      </c>
      <c r="T43" s="8" t="str">
        <f t="shared" si="8"/>
        <v/>
      </c>
      <c r="U43" s="5">
        <f t="shared" si="9"/>
        <v>65</v>
      </c>
    </row>
    <row r="44" spans="1:21" s="42" customFormat="1" ht="11.25" x14ac:dyDescent="0.2">
      <c r="A44" s="49" t="s">
        <v>29</v>
      </c>
      <c r="B44" s="49"/>
      <c r="C44" s="49" t="s">
        <v>67</v>
      </c>
      <c r="D44" s="50" t="s">
        <v>68</v>
      </c>
      <c r="E44" s="49" t="s">
        <v>60</v>
      </c>
      <c r="F44" s="51"/>
      <c r="G44" s="49"/>
      <c r="H44" s="49">
        <v>370</v>
      </c>
      <c r="I44" s="52">
        <f>SUM(I45:I47)</f>
        <v>13.13</v>
      </c>
      <c r="J44" s="52">
        <f>SUM(J45:J47)</f>
        <v>16.170000000000002</v>
      </c>
      <c r="K44" s="52">
        <f t="shared" si="5"/>
        <v>29.300000000000004</v>
      </c>
      <c r="L44" s="52">
        <f>H44*I44</f>
        <v>4858.1000000000004</v>
      </c>
      <c r="M44" s="52">
        <f>H44*J44</f>
        <v>5982.9000000000005</v>
      </c>
      <c r="N44" s="52">
        <f>L44+M44</f>
        <v>10841</v>
      </c>
      <c r="O44" s="52">
        <f>N44*$P$3</f>
        <v>2848.4843194965224</v>
      </c>
      <c r="P44" s="52">
        <f>N44+O44</f>
        <v>13689.484319496521</v>
      </c>
      <c r="R44" s="8" t="str">
        <f t="shared" si="6"/>
        <v/>
      </c>
      <c r="S44" s="8" t="str">
        <f t="shared" si="7"/>
        <v/>
      </c>
      <c r="T44" s="8" t="str">
        <f t="shared" si="8"/>
        <v/>
      </c>
      <c r="U44" s="5">
        <f t="shared" si="9"/>
        <v>370</v>
      </c>
    </row>
    <row r="45" spans="1:21" x14ac:dyDescent="0.2">
      <c r="A45" s="43" t="s">
        <v>7</v>
      </c>
      <c r="B45" s="56">
        <v>16111001502</v>
      </c>
      <c r="C45" s="43"/>
      <c r="D45" s="44" t="s">
        <v>68</v>
      </c>
      <c r="E45" s="43" t="s">
        <v>60</v>
      </c>
      <c r="F45" s="45">
        <v>1.1000000000000001</v>
      </c>
      <c r="G45" s="45">
        <v>11.94</v>
      </c>
      <c r="H45" s="43"/>
      <c r="I45" s="8">
        <f>ROUND(F45*G45,2)</f>
        <v>13.13</v>
      </c>
      <c r="J45" s="8"/>
      <c r="K45" s="8">
        <f t="shared" si="5"/>
        <v>13.13</v>
      </c>
      <c r="L45" s="8"/>
      <c r="M45" s="8"/>
      <c r="N45" s="8"/>
      <c r="O45" s="8"/>
      <c r="P45" s="8"/>
      <c r="R45" s="8" t="str">
        <f t="shared" si="6"/>
        <v/>
      </c>
      <c r="S45" s="8">
        <f t="shared" si="7"/>
        <v>6134.5709595559501</v>
      </c>
      <c r="T45" s="8" t="str">
        <f t="shared" si="8"/>
        <v/>
      </c>
      <c r="U45" s="5">
        <f t="shared" si="9"/>
        <v>370</v>
      </c>
    </row>
    <row r="46" spans="1:21" x14ac:dyDescent="0.2">
      <c r="A46" s="43" t="s">
        <v>3</v>
      </c>
      <c r="B46" s="43">
        <v>88264</v>
      </c>
      <c r="C46" s="43"/>
      <c r="D46" s="44" t="s">
        <v>62</v>
      </c>
      <c r="E46" s="43" t="s">
        <v>34</v>
      </c>
      <c r="F46" s="45">
        <v>0.3</v>
      </c>
      <c r="G46" s="45">
        <f>$G$42</f>
        <v>29.49</v>
      </c>
      <c r="H46" s="43"/>
      <c r="I46" s="8"/>
      <c r="J46" s="8">
        <f>ROUND(F46*G46,2)</f>
        <v>8.85</v>
      </c>
      <c r="K46" s="8">
        <f t="shared" si="5"/>
        <v>8.85</v>
      </c>
      <c r="L46" s="8"/>
      <c r="M46" s="8"/>
      <c r="N46" s="8"/>
      <c r="O46" s="8"/>
      <c r="P46" s="8"/>
      <c r="R46" s="8">
        <f t="shared" si="6"/>
        <v>4134.8783695407583</v>
      </c>
      <c r="S46" s="8" t="str">
        <f t="shared" si="7"/>
        <v/>
      </c>
      <c r="T46" s="8" t="str">
        <f t="shared" si="8"/>
        <v/>
      </c>
      <c r="U46" s="5">
        <f t="shared" si="9"/>
        <v>370</v>
      </c>
    </row>
    <row r="47" spans="1:21" x14ac:dyDescent="0.2">
      <c r="A47" s="43" t="s">
        <v>3</v>
      </c>
      <c r="B47" s="43">
        <v>88247</v>
      </c>
      <c r="C47" s="43"/>
      <c r="D47" s="44" t="s">
        <v>33</v>
      </c>
      <c r="E47" s="43" t="s">
        <v>34</v>
      </c>
      <c r="F47" s="45">
        <v>0.3</v>
      </c>
      <c r="G47" s="45">
        <f>$G$13</f>
        <v>24.41</v>
      </c>
      <c r="H47" s="43"/>
      <c r="I47" s="8"/>
      <c r="J47" s="8">
        <f>ROUND(F47*G47,2)</f>
        <v>7.32</v>
      </c>
      <c r="K47" s="8">
        <f t="shared" si="5"/>
        <v>7.32</v>
      </c>
      <c r="L47" s="8"/>
      <c r="M47" s="8"/>
      <c r="N47" s="8"/>
      <c r="O47" s="8"/>
      <c r="P47" s="8"/>
      <c r="R47" s="8">
        <f t="shared" si="6"/>
        <v>3420.034990399814</v>
      </c>
      <c r="S47" s="8" t="str">
        <f t="shared" si="7"/>
        <v/>
      </c>
      <c r="T47" s="8" t="str">
        <f t="shared" si="8"/>
        <v/>
      </c>
      <c r="U47" s="5">
        <f t="shared" si="9"/>
        <v>370</v>
      </c>
    </row>
    <row r="48" spans="1:21" s="42" customFormat="1" ht="22.5" x14ac:dyDescent="0.2">
      <c r="A48" s="49" t="s">
        <v>29</v>
      </c>
      <c r="B48" s="49"/>
      <c r="C48" s="49" t="s">
        <v>69</v>
      </c>
      <c r="D48" s="50" t="s">
        <v>70</v>
      </c>
      <c r="E48" s="49" t="s">
        <v>60</v>
      </c>
      <c r="F48" s="51"/>
      <c r="G48" s="49"/>
      <c r="H48" s="49">
        <v>110</v>
      </c>
      <c r="I48" s="52">
        <f>SUM(I49:I51)</f>
        <v>13.09</v>
      </c>
      <c r="J48" s="52">
        <f>SUM(J49:J51)</f>
        <v>26.96</v>
      </c>
      <c r="K48" s="52">
        <f t="shared" si="5"/>
        <v>40.049999999999997</v>
      </c>
      <c r="L48" s="52">
        <f>H48*I48</f>
        <v>1439.9</v>
      </c>
      <c r="M48" s="52">
        <f>H48*J48</f>
        <v>2965.6</v>
      </c>
      <c r="N48" s="52">
        <f>L48+M48</f>
        <v>4405.5</v>
      </c>
      <c r="O48" s="52">
        <f>N48*$P$3</f>
        <v>1157.5498265420099</v>
      </c>
      <c r="P48" s="52">
        <f>N48+O48</f>
        <v>5563.0498265420101</v>
      </c>
      <c r="R48" s="8" t="str">
        <f t="shared" si="6"/>
        <v/>
      </c>
      <c r="S48" s="8" t="str">
        <f t="shared" si="7"/>
        <v/>
      </c>
      <c r="T48" s="8" t="str">
        <f t="shared" si="8"/>
        <v/>
      </c>
      <c r="U48" s="5">
        <f t="shared" si="9"/>
        <v>110</v>
      </c>
    </row>
    <row r="49" spans="1:1024" x14ac:dyDescent="0.2">
      <c r="A49" s="43" t="s">
        <v>7</v>
      </c>
      <c r="B49" s="56">
        <v>16111001101</v>
      </c>
      <c r="C49" s="43"/>
      <c r="D49" s="44" t="s">
        <v>71</v>
      </c>
      <c r="E49" s="43" t="s">
        <v>60</v>
      </c>
      <c r="F49" s="45">
        <v>1.05</v>
      </c>
      <c r="G49" s="45">
        <v>12.47</v>
      </c>
      <c r="H49" s="43"/>
      <c r="I49" s="8">
        <f>ROUND(F49*G49,2)</f>
        <v>13.09</v>
      </c>
      <c r="J49" s="8"/>
      <c r="K49" s="8">
        <f t="shared" si="5"/>
        <v>13.09</v>
      </c>
      <c r="L49" s="8"/>
      <c r="M49" s="8"/>
      <c r="N49" s="8"/>
      <c r="O49" s="8"/>
      <c r="P49" s="8"/>
      <c r="R49" s="8" t="str">
        <f t="shared" si="6"/>
        <v/>
      </c>
      <c r="S49" s="8">
        <f t="shared" si="7"/>
        <v>1818.2352616587993</v>
      </c>
      <c r="T49" s="8" t="str">
        <f t="shared" si="8"/>
        <v/>
      </c>
      <c r="U49" s="5">
        <f t="shared" si="9"/>
        <v>110</v>
      </c>
    </row>
    <row r="50" spans="1:1024" x14ac:dyDescent="0.2">
      <c r="A50" s="43" t="s">
        <v>3</v>
      </c>
      <c r="B50" s="43">
        <v>88264</v>
      </c>
      <c r="C50" s="43"/>
      <c r="D50" s="44" t="s">
        <v>62</v>
      </c>
      <c r="E50" s="43" t="s">
        <v>34</v>
      </c>
      <c r="F50" s="45">
        <v>0.5</v>
      </c>
      <c r="G50" s="45">
        <f>$G$42</f>
        <v>29.49</v>
      </c>
      <c r="H50" s="43"/>
      <c r="I50" s="8"/>
      <c r="J50" s="8">
        <f>ROUND(F50*G50,2)</f>
        <v>14.75</v>
      </c>
      <c r="K50" s="8">
        <f t="shared" si="5"/>
        <v>14.75</v>
      </c>
      <c r="L50" s="8"/>
      <c r="M50" s="8"/>
      <c r="N50" s="8"/>
      <c r="O50" s="8"/>
      <c r="P50" s="8"/>
      <c r="R50" s="8">
        <f t="shared" si="6"/>
        <v>2048.8136065292047</v>
      </c>
      <c r="S50" s="8" t="str">
        <f t="shared" si="7"/>
        <v/>
      </c>
      <c r="T50" s="8" t="str">
        <f t="shared" si="8"/>
        <v/>
      </c>
      <c r="U50" s="5">
        <f t="shared" si="9"/>
        <v>110</v>
      </c>
    </row>
    <row r="51" spans="1:1024" x14ac:dyDescent="0.2">
      <c r="A51" s="43" t="s">
        <v>3</v>
      </c>
      <c r="B51" s="43">
        <v>88247</v>
      </c>
      <c r="C51" s="43"/>
      <c r="D51" s="44" t="s">
        <v>33</v>
      </c>
      <c r="E51" s="43" t="s">
        <v>34</v>
      </c>
      <c r="F51" s="45">
        <v>0.5</v>
      </c>
      <c r="G51" s="45">
        <f>$G$13</f>
        <v>24.41</v>
      </c>
      <c r="H51" s="43"/>
      <c r="I51" s="8"/>
      <c r="J51" s="8">
        <f>ROUND(F51*G51,2)</f>
        <v>12.21</v>
      </c>
      <c r="K51" s="8">
        <f t="shared" si="5"/>
        <v>12.21</v>
      </c>
      <c r="L51" s="8"/>
      <c r="M51" s="8"/>
      <c r="N51" s="8"/>
      <c r="O51" s="8"/>
      <c r="P51" s="8"/>
      <c r="R51" s="8">
        <f t="shared" si="6"/>
        <v>1696.0009583540061</v>
      </c>
      <c r="S51" s="8" t="str">
        <f t="shared" si="7"/>
        <v/>
      </c>
      <c r="T51" s="8" t="str">
        <f t="shared" si="8"/>
        <v/>
      </c>
      <c r="U51" s="5">
        <f t="shared" si="9"/>
        <v>110</v>
      </c>
    </row>
    <row r="52" spans="1:1024" s="42" customFormat="1" ht="11.25" x14ac:dyDescent="0.2">
      <c r="A52" s="49" t="s">
        <v>29</v>
      </c>
      <c r="B52" s="49"/>
      <c r="C52" s="49" t="s">
        <v>72</v>
      </c>
      <c r="D52" s="50" t="s">
        <v>73</v>
      </c>
      <c r="E52" s="49" t="s">
        <v>43</v>
      </c>
      <c r="F52" s="51"/>
      <c r="G52" s="49"/>
      <c r="H52" s="49">
        <v>160</v>
      </c>
      <c r="I52" s="52">
        <f>SUM(I53:I55)</f>
        <v>37.76</v>
      </c>
      <c r="J52" s="52">
        <f>SUM(J53:J55)</f>
        <v>26.96</v>
      </c>
      <c r="K52" s="52">
        <f t="shared" si="5"/>
        <v>64.72</v>
      </c>
      <c r="L52" s="52">
        <f>H52*I52</f>
        <v>6041.5999999999995</v>
      </c>
      <c r="M52" s="52">
        <f>H52*J52</f>
        <v>4313.6000000000004</v>
      </c>
      <c r="N52" s="52">
        <f>L52+M52</f>
        <v>10355.200000000001</v>
      </c>
      <c r="O52" s="52">
        <f>N52*$P$3</f>
        <v>2720.8398510515995</v>
      </c>
      <c r="P52" s="52">
        <f>N52+O52</f>
        <v>13076.039851051601</v>
      </c>
      <c r="R52" s="8" t="str">
        <f t="shared" si="6"/>
        <v/>
      </c>
      <c r="S52" s="8" t="str">
        <f t="shared" si="7"/>
        <v/>
      </c>
      <c r="T52" s="8" t="str">
        <f t="shared" si="8"/>
        <v/>
      </c>
      <c r="U52" s="5">
        <f t="shared" si="9"/>
        <v>160</v>
      </c>
    </row>
    <row r="53" spans="1:1024" x14ac:dyDescent="0.2">
      <c r="A53" s="43" t="s">
        <v>7</v>
      </c>
      <c r="B53" s="56">
        <v>16115000091</v>
      </c>
      <c r="C53" s="43"/>
      <c r="D53" s="44" t="s">
        <v>73</v>
      </c>
      <c r="E53" s="43" t="s">
        <v>74</v>
      </c>
      <c r="F53" s="43">
        <v>1</v>
      </c>
      <c r="G53" s="45">
        <v>29.09</v>
      </c>
      <c r="H53" s="43"/>
      <c r="I53" s="8">
        <v>37.76</v>
      </c>
      <c r="J53" s="8"/>
      <c r="K53" s="8">
        <f t="shared" si="5"/>
        <v>37.76</v>
      </c>
      <c r="L53" s="8"/>
      <c r="M53" s="8"/>
      <c r="N53" s="8"/>
      <c r="O53" s="8"/>
      <c r="P53" s="8"/>
      <c r="R53" s="8" t="str">
        <f t="shared" si="6"/>
        <v/>
      </c>
      <c r="S53" s="8">
        <f t="shared" si="7"/>
        <v>7629.0368475851101</v>
      </c>
      <c r="T53" s="8" t="str">
        <f t="shared" si="8"/>
        <v/>
      </c>
      <c r="U53" s="5">
        <f t="shared" si="9"/>
        <v>160</v>
      </c>
    </row>
    <row r="54" spans="1:1024" x14ac:dyDescent="0.2">
      <c r="A54" s="43" t="s">
        <v>3</v>
      </c>
      <c r="B54" s="43">
        <v>88264</v>
      </c>
      <c r="C54" s="43"/>
      <c r="D54" s="44" t="s">
        <v>62</v>
      </c>
      <c r="E54" s="43" t="s">
        <v>34</v>
      </c>
      <c r="F54" s="45">
        <v>0.5</v>
      </c>
      <c r="G54" s="45">
        <f>$G$42</f>
        <v>29.49</v>
      </c>
      <c r="H54" s="43"/>
      <c r="I54" s="8"/>
      <c r="J54" s="8">
        <f>ROUND(F54*G54,2)</f>
        <v>14.75</v>
      </c>
      <c r="K54" s="8">
        <f t="shared" si="5"/>
        <v>14.75</v>
      </c>
      <c r="L54" s="8"/>
      <c r="M54" s="8"/>
      <c r="N54" s="8"/>
      <c r="O54" s="8"/>
      <c r="P54" s="8"/>
      <c r="R54" s="8">
        <f t="shared" si="6"/>
        <v>2980.0925185879341</v>
      </c>
      <c r="S54" s="8" t="str">
        <f t="shared" si="7"/>
        <v/>
      </c>
      <c r="T54" s="8" t="str">
        <f t="shared" si="8"/>
        <v/>
      </c>
      <c r="U54" s="5">
        <f t="shared" si="9"/>
        <v>160</v>
      </c>
    </row>
    <row r="55" spans="1:1024" x14ac:dyDescent="0.2">
      <c r="A55" s="43" t="s">
        <v>3</v>
      </c>
      <c r="B55" s="43">
        <v>88247</v>
      </c>
      <c r="C55" s="43"/>
      <c r="D55" s="44" t="s">
        <v>33</v>
      </c>
      <c r="E55" s="43" t="s">
        <v>34</v>
      </c>
      <c r="F55" s="45">
        <v>0.5</v>
      </c>
      <c r="G55" s="45">
        <f>$G$13</f>
        <v>24.41</v>
      </c>
      <c r="H55" s="43"/>
      <c r="I55" s="8"/>
      <c r="J55" s="8">
        <f>ROUND(F55*G55,2)</f>
        <v>12.21</v>
      </c>
      <c r="K55" s="8">
        <f t="shared" si="5"/>
        <v>12.21</v>
      </c>
      <c r="L55" s="8"/>
      <c r="M55" s="8"/>
      <c r="N55" s="8"/>
      <c r="O55" s="8"/>
      <c r="P55" s="8"/>
      <c r="R55" s="8">
        <f t="shared" si="6"/>
        <v>2466.9104848785541</v>
      </c>
      <c r="S55" s="8" t="str">
        <f t="shared" si="7"/>
        <v/>
      </c>
      <c r="T55" s="8" t="str">
        <f t="shared" si="8"/>
        <v/>
      </c>
      <c r="U55" s="5">
        <f t="shared" si="9"/>
        <v>160</v>
      </c>
    </row>
    <row r="56" spans="1:1024" s="42" customFormat="1" ht="11.25" x14ac:dyDescent="0.2">
      <c r="A56" s="43"/>
      <c r="B56" s="43"/>
      <c r="C56" s="43"/>
      <c r="D56" s="44"/>
      <c r="E56" s="43"/>
      <c r="F56" s="45"/>
      <c r="G56" s="43"/>
      <c r="H56" s="43"/>
      <c r="I56" s="8"/>
      <c r="J56" s="8"/>
      <c r="K56" s="8"/>
      <c r="L56" s="8"/>
      <c r="M56" s="8"/>
      <c r="N56" s="8"/>
      <c r="O56" s="8"/>
      <c r="P56" s="8"/>
      <c r="Q56" s="5"/>
      <c r="R56" s="8" t="str">
        <f t="shared" si="6"/>
        <v/>
      </c>
      <c r="S56" s="8" t="str">
        <f t="shared" si="7"/>
        <v/>
      </c>
      <c r="T56" s="8" t="str">
        <f t="shared" si="8"/>
        <v/>
      </c>
      <c r="U56" s="5">
        <f t="shared" si="9"/>
        <v>160</v>
      </c>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c r="KT56" s="5"/>
      <c r="KU56" s="5"/>
      <c r="KV56" s="5"/>
      <c r="KW56" s="5"/>
      <c r="KX56" s="5"/>
      <c r="KY56" s="5"/>
      <c r="KZ56" s="5"/>
      <c r="LA56" s="5"/>
      <c r="LB56" s="5"/>
      <c r="LC56" s="5"/>
      <c r="LD56" s="5"/>
      <c r="LE56" s="5"/>
      <c r="LF56" s="5"/>
      <c r="LG56" s="5"/>
      <c r="LH56" s="5"/>
      <c r="LI56" s="5"/>
      <c r="LJ56" s="5"/>
      <c r="LK56" s="5"/>
      <c r="LL56" s="5"/>
      <c r="LM56" s="5"/>
      <c r="LN56" s="5"/>
      <c r="LO56" s="5"/>
      <c r="LP56" s="5"/>
      <c r="LQ56" s="5"/>
      <c r="LR56" s="5"/>
      <c r="LS56" s="5"/>
      <c r="LT56" s="5"/>
      <c r="LU56" s="5"/>
      <c r="LV56" s="5"/>
      <c r="LW56" s="5"/>
      <c r="LX56" s="5"/>
      <c r="LY56" s="5"/>
      <c r="LZ56" s="5"/>
      <c r="MA56" s="5"/>
      <c r="MB56" s="5"/>
      <c r="MC56" s="5"/>
      <c r="MD56" s="5"/>
      <c r="ME56" s="5"/>
      <c r="MF56" s="5"/>
      <c r="MG56" s="5"/>
      <c r="MH56" s="5"/>
      <c r="MI56" s="5"/>
      <c r="MJ56" s="5"/>
      <c r="MK56" s="5"/>
      <c r="ML56" s="5"/>
      <c r="MM56" s="5"/>
      <c r="MN56" s="5"/>
      <c r="MO56" s="5"/>
      <c r="MP56" s="5"/>
      <c r="MQ56" s="5"/>
      <c r="MR56" s="5"/>
      <c r="MS56" s="5"/>
      <c r="MT56" s="5"/>
      <c r="MU56" s="5"/>
      <c r="MV56" s="5"/>
      <c r="MW56" s="5"/>
      <c r="MX56" s="5"/>
      <c r="MY56" s="5"/>
      <c r="MZ56" s="5"/>
      <c r="NA56" s="5"/>
      <c r="NB56" s="5"/>
      <c r="NC56" s="5"/>
      <c r="ND56" s="5"/>
      <c r="NE56" s="5"/>
      <c r="NF56" s="5"/>
      <c r="NG56" s="5"/>
      <c r="NH56" s="5"/>
      <c r="NI56" s="5"/>
      <c r="NJ56" s="5"/>
      <c r="NK56" s="5"/>
      <c r="NL56" s="5"/>
      <c r="NM56" s="5"/>
      <c r="NN56" s="5"/>
      <c r="NO56" s="5"/>
      <c r="NP56" s="5"/>
      <c r="NQ56" s="5"/>
      <c r="NR56" s="5"/>
      <c r="NS56" s="5"/>
      <c r="NT56" s="5"/>
      <c r="NU56" s="5"/>
      <c r="NV56" s="5"/>
      <c r="NW56" s="5"/>
      <c r="NX56" s="5"/>
      <c r="NY56" s="5"/>
      <c r="NZ56" s="5"/>
      <c r="OA56" s="5"/>
      <c r="OB56" s="5"/>
      <c r="OC56" s="5"/>
      <c r="OD56" s="5"/>
      <c r="OE56" s="5"/>
      <c r="OF56" s="5"/>
      <c r="OG56" s="5"/>
      <c r="OH56" s="5"/>
      <c r="OI56" s="5"/>
      <c r="OJ56" s="5"/>
      <c r="OK56" s="5"/>
      <c r="OL56" s="5"/>
      <c r="OM56" s="5"/>
      <c r="ON56" s="5"/>
      <c r="OO56" s="5"/>
      <c r="OP56" s="5"/>
      <c r="OQ56" s="5"/>
      <c r="OR56" s="5"/>
      <c r="OS56" s="5"/>
      <c r="OT56" s="5"/>
      <c r="OU56" s="5"/>
      <c r="OV56" s="5"/>
      <c r="OW56" s="5"/>
      <c r="OX56" s="5"/>
      <c r="OY56" s="5"/>
      <c r="OZ56" s="5"/>
      <c r="PA56" s="5"/>
      <c r="PB56" s="5"/>
      <c r="PC56" s="5"/>
      <c r="PD56" s="5"/>
      <c r="PE56" s="5"/>
      <c r="PF56" s="5"/>
      <c r="PG56" s="5"/>
      <c r="PH56" s="5"/>
      <c r="PI56" s="5"/>
      <c r="PJ56" s="5"/>
      <c r="PK56" s="5"/>
      <c r="PL56" s="5"/>
      <c r="PM56" s="5"/>
      <c r="PN56" s="5"/>
      <c r="PO56" s="5"/>
      <c r="PP56" s="5"/>
      <c r="PQ56" s="5"/>
      <c r="PR56" s="5"/>
      <c r="PS56" s="5"/>
      <c r="PT56" s="5"/>
      <c r="PU56" s="5"/>
      <c r="PV56" s="5"/>
      <c r="PW56" s="5"/>
      <c r="PX56" s="5"/>
      <c r="PY56" s="5"/>
      <c r="PZ56" s="5"/>
      <c r="QA56" s="5"/>
      <c r="QB56" s="5"/>
      <c r="QC56" s="5"/>
      <c r="QD56" s="5"/>
      <c r="QE56" s="5"/>
      <c r="QF56" s="5"/>
      <c r="QG56" s="5"/>
      <c r="QH56" s="5"/>
      <c r="QI56" s="5"/>
      <c r="QJ56" s="5"/>
      <c r="QK56" s="5"/>
      <c r="QL56" s="5"/>
      <c r="QM56" s="5"/>
      <c r="QN56" s="5"/>
      <c r="QO56" s="5"/>
      <c r="QP56" s="5"/>
      <c r="QQ56" s="5"/>
      <c r="QR56" s="5"/>
      <c r="QS56" s="5"/>
      <c r="QT56" s="5"/>
      <c r="QU56" s="5"/>
      <c r="QV56" s="5"/>
      <c r="QW56" s="5"/>
      <c r="QX56" s="5"/>
      <c r="QY56" s="5"/>
      <c r="QZ56" s="5"/>
      <c r="RA56" s="5"/>
      <c r="RB56" s="5"/>
      <c r="RC56" s="5"/>
      <c r="RD56" s="5"/>
      <c r="RE56" s="5"/>
      <c r="RF56" s="5"/>
      <c r="RG56" s="5"/>
      <c r="RH56" s="5"/>
      <c r="RI56" s="5"/>
      <c r="RJ56" s="5"/>
      <c r="RK56" s="5"/>
      <c r="RL56" s="5"/>
      <c r="RM56" s="5"/>
      <c r="RN56" s="5"/>
      <c r="RO56" s="5"/>
      <c r="RP56" s="5"/>
      <c r="RQ56" s="5"/>
      <c r="RR56" s="5"/>
      <c r="RS56" s="5"/>
      <c r="RT56" s="5"/>
      <c r="RU56" s="5"/>
      <c r="RV56" s="5"/>
      <c r="RW56" s="5"/>
      <c r="RX56" s="5"/>
      <c r="RY56" s="5"/>
      <c r="RZ56" s="5"/>
      <c r="SA56" s="5"/>
      <c r="SB56" s="5"/>
      <c r="SC56" s="5"/>
      <c r="SD56" s="5"/>
      <c r="SE56" s="5"/>
      <c r="SF56" s="5"/>
      <c r="SG56" s="5"/>
      <c r="SH56" s="5"/>
      <c r="SI56" s="5"/>
      <c r="SJ56" s="5"/>
      <c r="SK56" s="5"/>
      <c r="SL56" s="5"/>
      <c r="SM56" s="5"/>
      <c r="SN56" s="5"/>
      <c r="SO56" s="5"/>
      <c r="SP56" s="5"/>
      <c r="SQ56" s="5"/>
      <c r="SR56" s="5"/>
      <c r="SS56" s="5"/>
      <c r="ST56" s="5"/>
      <c r="SU56" s="5"/>
      <c r="SV56" s="5"/>
      <c r="SW56" s="5"/>
      <c r="SX56" s="5"/>
      <c r="SY56" s="5"/>
      <c r="SZ56" s="5"/>
      <c r="TA56" s="5"/>
      <c r="TB56" s="5"/>
      <c r="TC56" s="5"/>
      <c r="TD56" s="5"/>
      <c r="TE56" s="5"/>
      <c r="TF56" s="5"/>
      <c r="TG56" s="5"/>
      <c r="TH56" s="5"/>
      <c r="TI56" s="5"/>
      <c r="TJ56" s="5"/>
      <c r="TK56" s="5"/>
      <c r="TL56" s="5"/>
      <c r="TM56" s="5"/>
      <c r="TN56" s="5"/>
      <c r="TO56" s="5"/>
      <c r="TP56" s="5"/>
      <c r="TQ56" s="5"/>
      <c r="TR56" s="5"/>
      <c r="TS56" s="5"/>
      <c r="TT56" s="5"/>
      <c r="TU56" s="5"/>
      <c r="TV56" s="5"/>
      <c r="TW56" s="5"/>
      <c r="TX56" s="5"/>
      <c r="TY56" s="5"/>
      <c r="TZ56" s="5"/>
      <c r="UA56" s="5"/>
      <c r="UB56" s="5"/>
      <c r="UC56" s="5"/>
      <c r="UD56" s="5"/>
      <c r="UE56" s="5"/>
      <c r="UF56" s="5"/>
      <c r="UG56" s="5"/>
      <c r="UH56" s="5"/>
      <c r="UI56" s="5"/>
      <c r="UJ56" s="5"/>
      <c r="UK56" s="5"/>
      <c r="UL56" s="5"/>
      <c r="UM56" s="5"/>
      <c r="UN56" s="5"/>
      <c r="UO56" s="5"/>
      <c r="UP56" s="5"/>
      <c r="UQ56" s="5"/>
      <c r="UR56" s="5"/>
      <c r="US56" s="5"/>
      <c r="UT56" s="5"/>
      <c r="UU56" s="5"/>
      <c r="UV56" s="5"/>
      <c r="UW56" s="5"/>
      <c r="UX56" s="5"/>
      <c r="UY56" s="5"/>
      <c r="UZ56" s="5"/>
      <c r="VA56" s="5"/>
      <c r="VB56" s="5"/>
      <c r="VC56" s="5"/>
      <c r="VD56" s="5"/>
      <c r="VE56" s="5"/>
      <c r="VF56" s="5"/>
      <c r="VG56" s="5"/>
      <c r="VH56" s="5"/>
      <c r="VI56" s="5"/>
      <c r="VJ56" s="5"/>
      <c r="VK56" s="5"/>
      <c r="VL56" s="5"/>
      <c r="VM56" s="5"/>
      <c r="VN56" s="5"/>
      <c r="VO56" s="5"/>
      <c r="VP56" s="5"/>
      <c r="VQ56" s="5"/>
      <c r="VR56" s="5"/>
      <c r="VS56" s="5"/>
      <c r="VT56" s="5"/>
      <c r="VU56" s="5"/>
      <c r="VV56" s="5"/>
      <c r="VW56" s="5"/>
      <c r="VX56" s="5"/>
      <c r="VY56" s="5"/>
      <c r="VZ56" s="5"/>
      <c r="WA56" s="5"/>
      <c r="WB56" s="5"/>
      <c r="WC56" s="5"/>
      <c r="WD56" s="5"/>
      <c r="WE56" s="5"/>
      <c r="WF56" s="5"/>
      <c r="WG56" s="5"/>
      <c r="WH56" s="5"/>
      <c r="WI56" s="5"/>
      <c r="WJ56" s="5"/>
      <c r="WK56" s="5"/>
      <c r="WL56" s="5"/>
      <c r="WM56" s="5"/>
      <c r="WN56" s="5"/>
      <c r="WO56" s="5"/>
      <c r="WP56" s="5"/>
      <c r="WQ56" s="5"/>
      <c r="WR56" s="5"/>
      <c r="WS56" s="5"/>
      <c r="WT56" s="5"/>
      <c r="WU56" s="5"/>
      <c r="WV56" s="5"/>
      <c r="WW56" s="5"/>
      <c r="WX56" s="5"/>
      <c r="WY56" s="5"/>
      <c r="WZ56" s="5"/>
      <c r="XA56" s="5"/>
      <c r="XB56" s="5"/>
      <c r="XC56" s="5"/>
      <c r="XD56" s="5"/>
      <c r="XE56" s="5"/>
      <c r="XF56" s="5"/>
      <c r="XG56" s="5"/>
      <c r="XH56" s="5"/>
      <c r="XI56" s="5"/>
      <c r="XJ56" s="5"/>
      <c r="XK56" s="5"/>
      <c r="XL56" s="5"/>
      <c r="XM56" s="5"/>
      <c r="XN56" s="5"/>
      <c r="XO56" s="5"/>
      <c r="XP56" s="5"/>
      <c r="XQ56" s="5"/>
      <c r="XR56" s="5"/>
      <c r="XS56" s="5"/>
      <c r="XT56" s="5"/>
      <c r="XU56" s="5"/>
      <c r="XV56" s="5"/>
      <c r="XW56" s="5"/>
      <c r="XX56" s="5"/>
      <c r="XY56" s="5"/>
      <c r="XZ56" s="5"/>
      <c r="YA56" s="5"/>
      <c r="YB56" s="5"/>
      <c r="YC56" s="5"/>
      <c r="YD56" s="5"/>
      <c r="YE56" s="5"/>
      <c r="YF56" s="5"/>
      <c r="YG56" s="5"/>
      <c r="YH56" s="5"/>
      <c r="YI56" s="5"/>
      <c r="YJ56" s="5"/>
      <c r="YK56" s="5"/>
      <c r="YL56" s="5"/>
      <c r="YM56" s="5"/>
      <c r="YN56" s="5"/>
      <c r="YO56" s="5"/>
      <c r="YP56" s="5"/>
      <c r="YQ56" s="5"/>
      <c r="YR56" s="5"/>
      <c r="YS56" s="5"/>
      <c r="YT56" s="5"/>
      <c r="YU56" s="5"/>
      <c r="YV56" s="5"/>
      <c r="YW56" s="5"/>
      <c r="YX56" s="5"/>
      <c r="YY56" s="5"/>
      <c r="YZ56" s="5"/>
      <c r="ZA56" s="5"/>
      <c r="ZB56" s="5"/>
      <c r="ZC56" s="5"/>
      <c r="ZD56" s="5"/>
      <c r="ZE56" s="5"/>
      <c r="ZF56" s="5"/>
      <c r="ZG56" s="5"/>
      <c r="ZH56" s="5"/>
      <c r="ZI56" s="5"/>
      <c r="ZJ56" s="5"/>
      <c r="ZK56" s="5"/>
      <c r="ZL56" s="5"/>
      <c r="ZM56" s="5"/>
      <c r="ZN56" s="5"/>
      <c r="ZO56" s="5"/>
      <c r="ZP56" s="5"/>
      <c r="ZQ56" s="5"/>
      <c r="ZR56" s="5"/>
      <c r="ZS56" s="5"/>
      <c r="ZT56" s="5"/>
      <c r="ZU56" s="5"/>
      <c r="ZV56" s="5"/>
      <c r="ZW56" s="5"/>
      <c r="ZX56" s="5"/>
      <c r="ZY56" s="5"/>
      <c r="ZZ56" s="5"/>
      <c r="AAA56" s="5"/>
      <c r="AAB56" s="5"/>
      <c r="AAC56" s="5"/>
      <c r="AAD56" s="5"/>
      <c r="AAE56" s="5"/>
      <c r="AAF56" s="5"/>
      <c r="AAG56" s="5"/>
      <c r="AAH56" s="5"/>
      <c r="AAI56" s="5"/>
      <c r="AAJ56" s="5"/>
      <c r="AAK56" s="5"/>
      <c r="AAL56" s="5"/>
      <c r="AAM56" s="5"/>
      <c r="AAN56" s="5"/>
      <c r="AAO56" s="5"/>
      <c r="AAP56" s="5"/>
      <c r="AAQ56" s="5"/>
      <c r="AAR56" s="5"/>
      <c r="AAS56" s="5"/>
      <c r="AAT56" s="5"/>
      <c r="AAU56" s="5"/>
      <c r="AAV56" s="5"/>
      <c r="AAW56" s="5"/>
      <c r="AAX56" s="5"/>
      <c r="AAY56" s="5"/>
      <c r="AAZ56" s="5"/>
      <c r="ABA56" s="5"/>
      <c r="ABB56" s="5"/>
      <c r="ABC56" s="5"/>
      <c r="ABD56" s="5"/>
      <c r="ABE56" s="5"/>
      <c r="ABF56" s="5"/>
      <c r="ABG56" s="5"/>
      <c r="ABH56" s="5"/>
      <c r="ABI56" s="5"/>
      <c r="ABJ56" s="5"/>
      <c r="ABK56" s="5"/>
      <c r="ABL56" s="5"/>
      <c r="ABM56" s="5"/>
      <c r="ABN56" s="5"/>
      <c r="ABO56" s="5"/>
      <c r="ABP56" s="5"/>
      <c r="ABQ56" s="5"/>
      <c r="ABR56" s="5"/>
      <c r="ABS56" s="5"/>
      <c r="ABT56" s="5"/>
      <c r="ABU56" s="5"/>
      <c r="ABV56" s="5"/>
      <c r="ABW56" s="5"/>
      <c r="ABX56" s="5"/>
      <c r="ABY56" s="5"/>
      <c r="ABZ56" s="5"/>
      <c r="ACA56" s="5"/>
      <c r="ACB56" s="5"/>
      <c r="ACC56" s="5"/>
      <c r="ACD56" s="5"/>
      <c r="ACE56" s="5"/>
      <c r="ACF56" s="5"/>
      <c r="ACG56" s="5"/>
      <c r="ACH56" s="5"/>
      <c r="ACI56" s="5"/>
      <c r="ACJ56" s="5"/>
      <c r="ACK56" s="5"/>
      <c r="ACL56" s="5"/>
      <c r="ACM56" s="5"/>
      <c r="ACN56" s="5"/>
      <c r="ACO56" s="5"/>
      <c r="ACP56" s="5"/>
      <c r="ACQ56" s="5"/>
      <c r="ACR56" s="5"/>
      <c r="ACS56" s="5"/>
      <c r="ACT56" s="5"/>
      <c r="ACU56" s="5"/>
      <c r="ACV56" s="5"/>
      <c r="ACW56" s="5"/>
      <c r="ACX56" s="5"/>
      <c r="ACY56" s="5"/>
      <c r="ACZ56" s="5"/>
      <c r="ADA56" s="5"/>
      <c r="ADB56" s="5"/>
      <c r="ADC56" s="5"/>
      <c r="ADD56" s="5"/>
      <c r="ADE56" s="5"/>
      <c r="ADF56" s="5"/>
      <c r="ADG56" s="5"/>
      <c r="ADH56" s="5"/>
      <c r="ADI56" s="5"/>
      <c r="ADJ56" s="5"/>
      <c r="ADK56" s="5"/>
      <c r="ADL56" s="5"/>
      <c r="ADM56" s="5"/>
      <c r="ADN56" s="5"/>
      <c r="ADO56" s="5"/>
      <c r="ADP56" s="5"/>
      <c r="ADQ56" s="5"/>
      <c r="ADR56" s="5"/>
      <c r="ADS56" s="5"/>
      <c r="ADT56" s="5"/>
      <c r="ADU56" s="5"/>
      <c r="ADV56" s="5"/>
      <c r="ADW56" s="5"/>
      <c r="ADX56" s="5"/>
      <c r="ADY56" s="5"/>
      <c r="ADZ56" s="5"/>
      <c r="AEA56" s="5"/>
      <c r="AEB56" s="5"/>
      <c r="AEC56" s="5"/>
      <c r="AED56" s="5"/>
      <c r="AEE56" s="5"/>
      <c r="AEF56" s="5"/>
      <c r="AEG56" s="5"/>
      <c r="AEH56" s="5"/>
      <c r="AEI56" s="5"/>
      <c r="AEJ56" s="5"/>
      <c r="AEK56" s="5"/>
      <c r="AEL56" s="5"/>
      <c r="AEM56" s="5"/>
      <c r="AEN56" s="5"/>
      <c r="AEO56" s="5"/>
      <c r="AEP56" s="5"/>
      <c r="AEQ56" s="5"/>
      <c r="AER56" s="5"/>
      <c r="AES56" s="5"/>
      <c r="AET56" s="5"/>
      <c r="AEU56" s="5"/>
      <c r="AEV56" s="5"/>
      <c r="AEW56" s="5"/>
      <c r="AEX56" s="5"/>
      <c r="AEY56" s="5"/>
      <c r="AEZ56" s="5"/>
      <c r="AFA56" s="5"/>
      <c r="AFB56" s="5"/>
      <c r="AFC56" s="5"/>
      <c r="AFD56" s="5"/>
      <c r="AFE56" s="5"/>
      <c r="AFF56" s="5"/>
      <c r="AFG56" s="5"/>
      <c r="AFH56" s="5"/>
      <c r="AFI56" s="5"/>
      <c r="AFJ56" s="5"/>
      <c r="AFK56" s="5"/>
      <c r="AFL56" s="5"/>
      <c r="AFM56" s="5"/>
      <c r="AFN56" s="5"/>
      <c r="AFO56" s="5"/>
      <c r="AFP56" s="5"/>
      <c r="AFQ56" s="5"/>
      <c r="AFR56" s="5"/>
      <c r="AFS56" s="5"/>
      <c r="AFT56" s="5"/>
      <c r="AFU56" s="5"/>
      <c r="AFV56" s="5"/>
      <c r="AFW56" s="5"/>
      <c r="AFX56" s="5"/>
      <c r="AFY56" s="5"/>
      <c r="AFZ56" s="5"/>
      <c r="AGA56" s="5"/>
      <c r="AGB56" s="5"/>
      <c r="AGC56" s="5"/>
      <c r="AGD56" s="5"/>
      <c r="AGE56" s="5"/>
      <c r="AGF56" s="5"/>
      <c r="AGG56" s="5"/>
      <c r="AGH56" s="5"/>
      <c r="AGI56" s="5"/>
      <c r="AGJ56" s="5"/>
      <c r="AGK56" s="5"/>
      <c r="AGL56" s="5"/>
      <c r="AGM56" s="5"/>
      <c r="AGN56" s="5"/>
      <c r="AGO56" s="5"/>
      <c r="AGP56" s="5"/>
      <c r="AGQ56" s="5"/>
      <c r="AGR56" s="5"/>
      <c r="AGS56" s="5"/>
      <c r="AGT56" s="5"/>
      <c r="AGU56" s="5"/>
      <c r="AGV56" s="5"/>
      <c r="AGW56" s="5"/>
      <c r="AGX56" s="5"/>
      <c r="AGY56" s="5"/>
      <c r="AGZ56" s="5"/>
      <c r="AHA56" s="5"/>
      <c r="AHB56" s="5"/>
      <c r="AHC56" s="5"/>
      <c r="AHD56" s="5"/>
      <c r="AHE56" s="5"/>
      <c r="AHF56" s="5"/>
      <c r="AHG56" s="5"/>
      <c r="AHH56" s="5"/>
      <c r="AHI56" s="5"/>
      <c r="AHJ56" s="5"/>
      <c r="AHK56" s="5"/>
      <c r="AHL56" s="5"/>
      <c r="AHM56" s="5"/>
      <c r="AHN56" s="5"/>
      <c r="AHO56" s="5"/>
      <c r="AHP56" s="5"/>
      <c r="AHQ56" s="5"/>
      <c r="AHR56" s="5"/>
      <c r="AHS56" s="5"/>
      <c r="AHT56" s="5"/>
      <c r="AHU56" s="5"/>
      <c r="AHV56" s="5"/>
      <c r="AHW56" s="5"/>
      <c r="AHX56" s="5"/>
      <c r="AHY56" s="5"/>
      <c r="AHZ56" s="5"/>
      <c r="AIA56" s="5"/>
      <c r="AIB56" s="5"/>
      <c r="AIC56" s="5"/>
      <c r="AID56" s="5"/>
      <c r="AIE56" s="5"/>
      <c r="AIF56" s="5"/>
      <c r="AIG56" s="5"/>
      <c r="AIH56" s="5"/>
      <c r="AII56" s="5"/>
      <c r="AIJ56" s="5"/>
      <c r="AIK56" s="5"/>
      <c r="AIL56" s="5"/>
      <c r="AIM56" s="5"/>
      <c r="AIN56" s="5"/>
      <c r="AIO56" s="5"/>
      <c r="AIP56" s="5"/>
      <c r="AIQ56" s="5"/>
      <c r="AIR56" s="5"/>
      <c r="AIS56" s="5"/>
      <c r="AIT56" s="5"/>
      <c r="AIU56" s="5"/>
      <c r="AIV56" s="5"/>
      <c r="AIW56" s="5"/>
      <c r="AIX56" s="5"/>
      <c r="AIY56" s="5"/>
      <c r="AIZ56" s="5"/>
      <c r="AJA56" s="5"/>
      <c r="AJB56" s="5"/>
      <c r="AJC56" s="5"/>
      <c r="AJD56" s="5"/>
      <c r="AJE56" s="5"/>
      <c r="AJF56" s="5"/>
      <c r="AJG56" s="5"/>
      <c r="AJH56" s="5"/>
      <c r="AJI56" s="5"/>
      <c r="AJJ56" s="5"/>
      <c r="AJK56" s="5"/>
      <c r="AJL56" s="5"/>
      <c r="AJM56" s="5"/>
      <c r="AJN56" s="5"/>
      <c r="AJO56" s="5"/>
      <c r="AJP56" s="5"/>
      <c r="AJQ56" s="5"/>
      <c r="AJR56" s="5"/>
      <c r="AJS56" s="5"/>
      <c r="AJT56" s="5"/>
      <c r="AJU56" s="5"/>
      <c r="AJV56" s="5"/>
      <c r="AJW56" s="5"/>
      <c r="AJX56" s="5"/>
      <c r="AJY56" s="5"/>
      <c r="AJZ56" s="5"/>
      <c r="AKA56" s="5"/>
      <c r="AKB56" s="5"/>
      <c r="AKC56" s="5"/>
      <c r="AKD56" s="5"/>
      <c r="AKE56" s="5"/>
      <c r="AKF56" s="5"/>
      <c r="AKG56" s="5"/>
      <c r="AKH56" s="5"/>
      <c r="AKI56" s="5"/>
      <c r="AKJ56" s="5"/>
      <c r="AKK56" s="5"/>
      <c r="AKL56" s="5"/>
      <c r="AKM56" s="5"/>
      <c r="AKN56" s="5"/>
      <c r="AKO56" s="5"/>
      <c r="AKP56" s="5"/>
      <c r="AKQ56" s="5"/>
      <c r="AKR56" s="5"/>
      <c r="AKS56" s="5"/>
      <c r="AKT56" s="5"/>
      <c r="AKU56" s="5"/>
      <c r="AKV56" s="5"/>
      <c r="AKW56" s="5"/>
      <c r="AKX56" s="5"/>
      <c r="AKY56" s="5"/>
      <c r="AKZ56" s="5"/>
      <c r="ALA56" s="5"/>
      <c r="ALB56" s="5"/>
      <c r="ALC56" s="5"/>
      <c r="ALD56" s="5"/>
      <c r="ALE56" s="5"/>
      <c r="ALF56" s="5"/>
      <c r="ALG56" s="5"/>
      <c r="ALH56" s="5"/>
      <c r="ALI56" s="5"/>
      <c r="ALJ56" s="5"/>
      <c r="ALK56" s="5"/>
      <c r="ALL56" s="5"/>
      <c r="ALM56" s="5"/>
      <c r="ALN56" s="5"/>
      <c r="ALO56" s="5"/>
      <c r="ALP56" s="5"/>
      <c r="ALQ56" s="5"/>
      <c r="ALR56" s="5"/>
      <c r="ALS56" s="5"/>
      <c r="ALT56" s="5"/>
      <c r="ALU56" s="5"/>
      <c r="ALV56" s="5"/>
      <c r="ALW56" s="5"/>
      <c r="ALX56" s="5"/>
      <c r="ALY56" s="5"/>
      <c r="ALZ56" s="5"/>
      <c r="AMA56" s="5"/>
      <c r="AMB56" s="5"/>
      <c r="AMC56" s="5"/>
      <c r="AMD56" s="5"/>
      <c r="AME56" s="5"/>
      <c r="AMF56" s="5"/>
      <c r="AMG56" s="5"/>
      <c r="AMH56" s="5"/>
      <c r="AMI56" s="5"/>
      <c r="AMJ56" s="5"/>
    </row>
    <row r="57" spans="1:1024" x14ac:dyDescent="0.2">
      <c r="A57" s="46"/>
      <c r="B57" s="46"/>
      <c r="C57" s="46">
        <v>3</v>
      </c>
      <c r="D57" s="47" t="s">
        <v>75</v>
      </c>
      <c r="E57" s="46"/>
      <c r="F57" s="48"/>
      <c r="G57" s="46"/>
      <c r="H57" s="46"/>
      <c r="I57" s="7"/>
      <c r="J57" s="7"/>
      <c r="K57" s="7"/>
      <c r="L57" s="7"/>
      <c r="M57" s="7"/>
      <c r="N57" s="7"/>
      <c r="O57" s="7"/>
      <c r="P57" s="7"/>
      <c r="Q57" s="42"/>
      <c r="R57" s="8" t="str">
        <f t="shared" si="6"/>
        <v/>
      </c>
      <c r="S57" s="8" t="str">
        <f t="shared" si="7"/>
        <v/>
      </c>
      <c r="T57" s="8" t="str">
        <f t="shared" si="8"/>
        <v/>
      </c>
      <c r="U57" s="5">
        <f t="shared" si="9"/>
        <v>160</v>
      </c>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c r="EO57" s="42"/>
      <c r="EP57" s="42"/>
      <c r="EQ57" s="42"/>
      <c r="ER57" s="42"/>
      <c r="ES57" s="42"/>
      <c r="ET57" s="42"/>
      <c r="EU57" s="42"/>
      <c r="EV57" s="42"/>
      <c r="EW57" s="42"/>
      <c r="EX57" s="42"/>
      <c r="EY57" s="42"/>
      <c r="EZ57" s="42"/>
      <c r="FA57" s="42"/>
      <c r="FB57" s="42"/>
      <c r="FC57" s="42"/>
      <c r="FD57" s="42"/>
      <c r="FE57" s="42"/>
      <c r="FF57" s="42"/>
      <c r="FG57" s="42"/>
      <c r="FH57" s="42"/>
      <c r="FI57" s="42"/>
      <c r="FJ57" s="42"/>
      <c r="FK57" s="42"/>
      <c r="FL57" s="42"/>
      <c r="FM57" s="42"/>
      <c r="FN57" s="42"/>
      <c r="FO57" s="42"/>
      <c r="FP57" s="42"/>
      <c r="FQ57" s="42"/>
      <c r="FR57" s="42"/>
      <c r="FS57" s="42"/>
      <c r="FT57" s="42"/>
      <c r="FU57" s="42"/>
      <c r="FV57" s="42"/>
      <c r="FW57" s="42"/>
      <c r="FX57" s="42"/>
      <c r="FY57" s="42"/>
      <c r="FZ57" s="42"/>
      <c r="GA57" s="42"/>
      <c r="GB57" s="42"/>
      <c r="GC57" s="42"/>
      <c r="GD57" s="42"/>
      <c r="GE57" s="42"/>
      <c r="GF57" s="42"/>
      <c r="GG57" s="42"/>
      <c r="GH57" s="42"/>
      <c r="GI57" s="42"/>
      <c r="GJ57" s="42"/>
      <c r="GK57" s="42"/>
      <c r="GL57" s="42"/>
      <c r="GM57" s="42"/>
      <c r="GN57" s="42"/>
      <c r="GO57" s="42"/>
      <c r="GP57" s="42"/>
      <c r="GQ57" s="42"/>
      <c r="GR57" s="42"/>
      <c r="GS57" s="42"/>
      <c r="GT57" s="42"/>
      <c r="GU57" s="42"/>
      <c r="GV57" s="42"/>
      <c r="GW57" s="42"/>
      <c r="GX57" s="42"/>
      <c r="GY57" s="42"/>
      <c r="GZ57" s="42"/>
      <c r="HA57" s="42"/>
      <c r="HB57" s="42"/>
      <c r="HC57" s="42"/>
      <c r="HD57" s="42"/>
      <c r="HE57" s="42"/>
      <c r="HF57" s="42"/>
      <c r="HG57" s="42"/>
      <c r="HH57" s="42"/>
      <c r="HI57" s="42"/>
      <c r="HJ57" s="42"/>
      <c r="HK57" s="42"/>
      <c r="HL57" s="42"/>
      <c r="HM57" s="42"/>
      <c r="HN57" s="42"/>
      <c r="HO57" s="42"/>
      <c r="HP57" s="42"/>
      <c r="HQ57" s="42"/>
      <c r="HR57" s="42"/>
      <c r="HS57" s="42"/>
      <c r="HT57" s="42"/>
      <c r="HU57" s="42"/>
      <c r="HV57" s="42"/>
      <c r="HW57" s="42"/>
      <c r="HX57" s="42"/>
      <c r="HY57" s="42"/>
      <c r="HZ57" s="42"/>
      <c r="IA57" s="42"/>
      <c r="IB57" s="42"/>
      <c r="IC57" s="42"/>
      <c r="ID57" s="42"/>
      <c r="IE57" s="42"/>
      <c r="IF57" s="42"/>
      <c r="IG57" s="42"/>
      <c r="IH57" s="42"/>
      <c r="II57" s="42"/>
      <c r="IJ57" s="42"/>
      <c r="IK57" s="42"/>
      <c r="IL57" s="42"/>
      <c r="IM57" s="42"/>
      <c r="IN57" s="42"/>
      <c r="IO57" s="42"/>
      <c r="IP57" s="42"/>
      <c r="IQ57" s="42"/>
      <c r="IR57" s="42"/>
      <c r="IS57" s="42"/>
      <c r="IT57" s="42"/>
      <c r="IU57" s="42"/>
      <c r="IV57" s="42"/>
      <c r="IW57" s="42"/>
      <c r="IX57" s="42"/>
      <c r="IY57" s="42"/>
      <c r="IZ57" s="42"/>
      <c r="JA57" s="42"/>
      <c r="JB57" s="42"/>
      <c r="JC57" s="42"/>
      <c r="JD57" s="42"/>
      <c r="JE57" s="42"/>
      <c r="JF57" s="42"/>
      <c r="JG57" s="42"/>
      <c r="JH57" s="42"/>
      <c r="JI57" s="42"/>
      <c r="JJ57" s="42"/>
      <c r="JK57" s="42"/>
      <c r="JL57" s="42"/>
      <c r="JM57" s="42"/>
      <c r="JN57" s="42"/>
      <c r="JO57" s="42"/>
      <c r="JP57" s="42"/>
      <c r="JQ57" s="42"/>
      <c r="JR57" s="42"/>
      <c r="JS57" s="42"/>
      <c r="JT57" s="42"/>
      <c r="JU57" s="42"/>
      <c r="JV57" s="42"/>
      <c r="JW57" s="42"/>
      <c r="JX57" s="42"/>
      <c r="JY57" s="42"/>
      <c r="JZ57" s="42"/>
      <c r="KA57" s="42"/>
      <c r="KB57" s="42"/>
      <c r="KC57" s="42"/>
      <c r="KD57" s="42"/>
      <c r="KE57" s="42"/>
      <c r="KF57" s="42"/>
      <c r="KG57" s="42"/>
      <c r="KH57" s="42"/>
      <c r="KI57" s="42"/>
      <c r="KJ57" s="42"/>
      <c r="KK57" s="42"/>
      <c r="KL57" s="42"/>
      <c r="KM57" s="42"/>
      <c r="KN57" s="42"/>
      <c r="KO57" s="42"/>
      <c r="KP57" s="42"/>
      <c r="KQ57" s="42"/>
      <c r="KR57" s="42"/>
      <c r="KS57" s="42"/>
      <c r="KT57" s="42"/>
      <c r="KU57" s="42"/>
      <c r="KV57" s="42"/>
      <c r="KW57" s="42"/>
      <c r="KX57" s="42"/>
      <c r="KY57" s="42"/>
      <c r="KZ57" s="42"/>
      <c r="LA57" s="42"/>
      <c r="LB57" s="42"/>
      <c r="LC57" s="42"/>
      <c r="LD57" s="42"/>
      <c r="LE57" s="42"/>
      <c r="LF57" s="42"/>
      <c r="LG57" s="42"/>
      <c r="LH57" s="42"/>
      <c r="LI57" s="42"/>
      <c r="LJ57" s="42"/>
      <c r="LK57" s="42"/>
      <c r="LL57" s="42"/>
      <c r="LM57" s="42"/>
      <c r="LN57" s="42"/>
      <c r="LO57" s="42"/>
      <c r="LP57" s="42"/>
      <c r="LQ57" s="42"/>
      <c r="LR57" s="42"/>
      <c r="LS57" s="42"/>
      <c r="LT57" s="42"/>
      <c r="LU57" s="42"/>
      <c r="LV57" s="42"/>
      <c r="LW57" s="42"/>
      <c r="LX57" s="42"/>
      <c r="LY57" s="42"/>
      <c r="LZ57" s="42"/>
      <c r="MA57" s="42"/>
      <c r="MB57" s="42"/>
      <c r="MC57" s="42"/>
      <c r="MD57" s="42"/>
      <c r="ME57" s="42"/>
      <c r="MF57" s="42"/>
      <c r="MG57" s="42"/>
      <c r="MH57" s="42"/>
      <c r="MI57" s="42"/>
      <c r="MJ57" s="42"/>
      <c r="MK57" s="42"/>
      <c r="ML57" s="42"/>
      <c r="MM57" s="42"/>
      <c r="MN57" s="42"/>
      <c r="MO57" s="42"/>
      <c r="MP57" s="42"/>
      <c r="MQ57" s="42"/>
      <c r="MR57" s="42"/>
      <c r="MS57" s="42"/>
      <c r="MT57" s="42"/>
      <c r="MU57" s="42"/>
      <c r="MV57" s="42"/>
      <c r="MW57" s="42"/>
      <c r="MX57" s="42"/>
      <c r="MY57" s="42"/>
      <c r="MZ57" s="42"/>
      <c r="NA57" s="42"/>
      <c r="NB57" s="42"/>
      <c r="NC57" s="42"/>
      <c r="ND57" s="42"/>
      <c r="NE57" s="42"/>
      <c r="NF57" s="42"/>
      <c r="NG57" s="42"/>
      <c r="NH57" s="42"/>
      <c r="NI57" s="42"/>
      <c r="NJ57" s="42"/>
      <c r="NK57" s="42"/>
      <c r="NL57" s="42"/>
      <c r="NM57" s="42"/>
      <c r="NN57" s="42"/>
      <c r="NO57" s="42"/>
      <c r="NP57" s="42"/>
      <c r="NQ57" s="42"/>
      <c r="NR57" s="42"/>
      <c r="NS57" s="42"/>
      <c r="NT57" s="42"/>
      <c r="NU57" s="42"/>
      <c r="NV57" s="42"/>
      <c r="NW57" s="42"/>
      <c r="NX57" s="42"/>
      <c r="NY57" s="42"/>
      <c r="NZ57" s="42"/>
      <c r="OA57" s="42"/>
      <c r="OB57" s="42"/>
      <c r="OC57" s="42"/>
      <c r="OD57" s="42"/>
      <c r="OE57" s="42"/>
      <c r="OF57" s="42"/>
      <c r="OG57" s="42"/>
      <c r="OH57" s="42"/>
      <c r="OI57" s="42"/>
      <c r="OJ57" s="42"/>
      <c r="OK57" s="42"/>
      <c r="OL57" s="42"/>
      <c r="OM57" s="42"/>
      <c r="ON57" s="42"/>
      <c r="OO57" s="42"/>
      <c r="OP57" s="42"/>
      <c r="OQ57" s="42"/>
      <c r="OR57" s="42"/>
      <c r="OS57" s="42"/>
      <c r="OT57" s="42"/>
      <c r="OU57" s="42"/>
      <c r="OV57" s="42"/>
      <c r="OW57" s="42"/>
      <c r="OX57" s="42"/>
      <c r="OY57" s="42"/>
      <c r="OZ57" s="42"/>
      <c r="PA57" s="42"/>
      <c r="PB57" s="42"/>
      <c r="PC57" s="42"/>
      <c r="PD57" s="42"/>
      <c r="PE57" s="42"/>
      <c r="PF57" s="42"/>
      <c r="PG57" s="42"/>
      <c r="PH57" s="42"/>
      <c r="PI57" s="42"/>
      <c r="PJ57" s="42"/>
      <c r="PK57" s="42"/>
      <c r="PL57" s="42"/>
      <c r="PM57" s="42"/>
      <c r="PN57" s="42"/>
      <c r="PO57" s="42"/>
      <c r="PP57" s="42"/>
      <c r="PQ57" s="42"/>
      <c r="PR57" s="42"/>
      <c r="PS57" s="42"/>
      <c r="PT57" s="42"/>
      <c r="PU57" s="42"/>
      <c r="PV57" s="42"/>
      <c r="PW57" s="42"/>
      <c r="PX57" s="42"/>
      <c r="PY57" s="42"/>
      <c r="PZ57" s="42"/>
      <c r="QA57" s="42"/>
      <c r="QB57" s="42"/>
      <c r="QC57" s="42"/>
      <c r="QD57" s="42"/>
      <c r="QE57" s="42"/>
      <c r="QF57" s="42"/>
      <c r="QG57" s="42"/>
      <c r="QH57" s="42"/>
      <c r="QI57" s="42"/>
      <c r="QJ57" s="42"/>
      <c r="QK57" s="42"/>
      <c r="QL57" s="42"/>
      <c r="QM57" s="42"/>
      <c r="QN57" s="42"/>
      <c r="QO57" s="42"/>
      <c r="QP57" s="42"/>
      <c r="QQ57" s="42"/>
      <c r="QR57" s="42"/>
      <c r="QS57" s="42"/>
      <c r="QT57" s="42"/>
      <c r="QU57" s="42"/>
      <c r="QV57" s="42"/>
      <c r="QW57" s="42"/>
      <c r="QX57" s="42"/>
      <c r="QY57" s="42"/>
      <c r="QZ57" s="42"/>
      <c r="RA57" s="42"/>
      <c r="RB57" s="42"/>
      <c r="RC57" s="42"/>
      <c r="RD57" s="42"/>
      <c r="RE57" s="42"/>
      <c r="RF57" s="42"/>
      <c r="RG57" s="42"/>
      <c r="RH57" s="42"/>
      <c r="RI57" s="42"/>
      <c r="RJ57" s="42"/>
      <c r="RK57" s="42"/>
      <c r="RL57" s="42"/>
      <c r="RM57" s="42"/>
      <c r="RN57" s="42"/>
      <c r="RO57" s="42"/>
      <c r="RP57" s="42"/>
      <c r="RQ57" s="42"/>
      <c r="RR57" s="42"/>
      <c r="RS57" s="42"/>
      <c r="RT57" s="42"/>
      <c r="RU57" s="42"/>
      <c r="RV57" s="42"/>
      <c r="RW57" s="42"/>
      <c r="RX57" s="42"/>
      <c r="RY57" s="42"/>
      <c r="RZ57" s="42"/>
      <c r="SA57" s="42"/>
      <c r="SB57" s="42"/>
      <c r="SC57" s="42"/>
      <c r="SD57" s="42"/>
      <c r="SE57" s="42"/>
      <c r="SF57" s="42"/>
      <c r="SG57" s="42"/>
      <c r="SH57" s="42"/>
      <c r="SI57" s="42"/>
      <c r="SJ57" s="42"/>
      <c r="SK57" s="42"/>
      <c r="SL57" s="42"/>
      <c r="SM57" s="42"/>
      <c r="SN57" s="42"/>
      <c r="SO57" s="42"/>
      <c r="SP57" s="42"/>
      <c r="SQ57" s="42"/>
      <c r="SR57" s="42"/>
      <c r="SS57" s="42"/>
      <c r="ST57" s="42"/>
      <c r="SU57" s="42"/>
      <c r="SV57" s="42"/>
      <c r="SW57" s="42"/>
      <c r="SX57" s="42"/>
      <c r="SY57" s="42"/>
      <c r="SZ57" s="42"/>
      <c r="TA57" s="42"/>
      <c r="TB57" s="42"/>
      <c r="TC57" s="42"/>
      <c r="TD57" s="42"/>
      <c r="TE57" s="42"/>
      <c r="TF57" s="42"/>
      <c r="TG57" s="42"/>
      <c r="TH57" s="42"/>
      <c r="TI57" s="42"/>
      <c r="TJ57" s="42"/>
      <c r="TK57" s="42"/>
      <c r="TL57" s="42"/>
      <c r="TM57" s="42"/>
      <c r="TN57" s="42"/>
      <c r="TO57" s="42"/>
      <c r="TP57" s="42"/>
      <c r="TQ57" s="42"/>
      <c r="TR57" s="42"/>
      <c r="TS57" s="42"/>
      <c r="TT57" s="42"/>
      <c r="TU57" s="42"/>
      <c r="TV57" s="42"/>
      <c r="TW57" s="42"/>
      <c r="TX57" s="42"/>
      <c r="TY57" s="42"/>
      <c r="TZ57" s="42"/>
      <c r="UA57" s="42"/>
      <c r="UB57" s="42"/>
      <c r="UC57" s="42"/>
      <c r="UD57" s="42"/>
      <c r="UE57" s="42"/>
      <c r="UF57" s="42"/>
      <c r="UG57" s="42"/>
      <c r="UH57" s="42"/>
      <c r="UI57" s="42"/>
      <c r="UJ57" s="42"/>
      <c r="UK57" s="42"/>
      <c r="UL57" s="42"/>
      <c r="UM57" s="42"/>
      <c r="UN57" s="42"/>
      <c r="UO57" s="42"/>
      <c r="UP57" s="42"/>
      <c r="UQ57" s="42"/>
      <c r="UR57" s="42"/>
      <c r="US57" s="42"/>
      <c r="UT57" s="42"/>
      <c r="UU57" s="42"/>
      <c r="UV57" s="42"/>
      <c r="UW57" s="42"/>
      <c r="UX57" s="42"/>
      <c r="UY57" s="42"/>
      <c r="UZ57" s="42"/>
      <c r="VA57" s="42"/>
      <c r="VB57" s="42"/>
      <c r="VC57" s="42"/>
      <c r="VD57" s="42"/>
      <c r="VE57" s="42"/>
      <c r="VF57" s="42"/>
      <c r="VG57" s="42"/>
      <c r="VH57" s="42"/>
      <c r="VI57" s="42"/>
      <c r="VJ57" s="42"/>
      <c r="VK57" s="42"/>
      <c r="VL57" s="42"/>
      <c r="VM57" s="42"/>
      <c r="VN57" s="42"/>
      <c r="VO57" s="42"/>
      <c r="VP57" s="42"/>
      <c r="VQ57" s="42"/>
      <c r="VR57" s="42"/>
      <c r="VS57" s="42"/>
      <c r="VT57" s="42"/>
      <c r="VU57" s="42"/>
      <c r="VV57" s="42"/>
      <c r="VW57" s="42"/>
      <c r="VX57" s="42"/>
      <c r="VY57" s="42"/>
      <c r="VZ57" s="42"/>
      <c r="WA57" s="42"/>
      <c r="WB57" s="42"/>
      <c r="WC57" s="42"/>
      <c r="WD57" s="42"/>
      <c r="WE57" s="42"/>
      <c r="WF57" s="42"/>
      <c r="WG57" s="42"/>
      <c r="WH57" s="42"/>
      <c r="WI57" s="42"/>
      <c r="WJ57" s="42"/>
      <c r="WK57" s="42"/>
      <c r="WL57" s="42"/>
      <c r="WM57" s="42"/>
      <c r="WN57" s="42"/>
      <c r="WO57" s="42"/>
      <c r="WP57" s="42"/>
      <c r="WQ57" s="42"/>
      <c r="WR57" s="42"/>
      <c r="WS57" s="42"/>
      <c r="WT57" s="42"/>
      <c r="WU57" s="42"/>
      <c r="WV57" s="42"/>
      <c r="WW57" s="42"/>
      <c r="WX57" s="42"/>
      <c r="WY57" s="42"/>
      <c r="WZ57" s="42"/>
      <c r="XA57" s="42"/>
      <c r="XB57" s="42"/>
      <c r="XC57" s="42"/>
      <c r="XD57" s="42"/>
      <c r="XE57" s="42"/>
      <c r="XF57" s="42"/>
      <c r="XG57" s="42"/>
      <c r="XH57" s="42"/>
      <c r="XI57" s="42"/>
      <c r="XJ57" s="42"/>
      <c r="XK57" s="42"/>
      <c r="XL57" s="42"/>
      <c r="XM57" s="42"/>
      <c r="XN57" s="42"/>
      <c r="XO57" s="42"/>
      <c r="XP57" s="42"/>
      <c r="XQ57" s="42"/>
      <c r="XR57" s="42"/>
      <c r="XS57" s="42"/>
      <c r="XT57" s="42"/>
      <c r="XU57" s="42"/>
      <c r="XV57" s="42"/>
      <c r="XW57" s="42"/>
      <c r="XX57" s="42"/>
      <c r="XY57" s="42"/>
      <c r="XZ57" s="42"/>
      <c r="YA57" s="42"/>
      <c r="YB57" s="42"/>
      <c r="YC57" s="42"/>
      <c r="YD57" s="42"/>
      <c r="YE57" s="42"/>
      <c r="YF57" s="42"/>
      <c r="YG57" s="42"/>
      <c r="YH57" s="42"/>
      <c r="YI57" s="42"/>
      <c r="YJ57" s="42"/>
      <c r="YK57" s="42"/>
      <c r="YL57" s="42"/>
      <c r="YM57" s="42"/>
      <c r="YN57" s="42"/>
      <c r="YO57" s="42"/>
      <c r="YP57" s="42"/>
      <c r="YQ57" s="42"/>
      <c r="YR57" s="42"/>
      <c r="YS57" s="42"/>
      <c r="YT57" s="42"/>
      <c r="YU57" s="42"/>
      <c r="YV57" s="42"/>
      <c r="YW57" s="42"/>
      <c r="YX57" s="42"/>
      <c r="YY57" s="42"/>
      <c r="YZ57" s="42"/>
      <c r="ZA57" s="42"/>
      <c r="ZB57" s="42"/>
      <c r="ZC57" s="42"/>
      <c r="ZD57" s="42"/>
      <c r="ZE57" s="42"/>
      <c r="ZF57" s="42"/>
      <c r="ZG57" s="42"/>
      <c r="ZH57" s="42"/>
      <c r="ZI57" s="42"/>
      <c r="ZJ57" s="42"/>
      <c r="ZK57" s="42"/>
      <c r="ZL57" s="42"/>
      <c r="ZM57" s="42"/>
      <c r="ZN57" s="42"/>
      <c r="ZO57" s="42"/>
      <c r="ZP57" s="42"/>
      <c r="ZQ57" s="42"/>
      <c r="ZR57" s="42"/>
      <c r="ZS57" s="42"/>
      <c r="ZT57" s="42"/>
      <c r="ZU57" s="42"/>
      <c r="ZV57" s="42"/>
      <c r="ZW57" s="42"/>
      <c r="ZX57" s="42"/>
      <c r="ZY57" s="42"/>
      <c r="ZZ57" s="42"/>
      <c r="AAA57" s="42"/>
      <c r="AAB57" s="42"/>
      <c r="AAC57" s="42"/>
      <c r="AAD57" s="42"/>
      <c r="AAE57" s="42"/>
      <c r="AAF57" s="42"/>
      <c r="AAG57" s="42"/>
      <c r="AAH57" s="42"/>
      <c r="AAI57" s="42"/>
      <c r="AAJ57" s="42"/>
      <c r="AAK57" s="42"/>
      <c r="AAL57" s="42"/>
      <c r="AAM57" s="42"/>
      <c r="AAN57" s="42"/>
      <c r="AAO57" s="42"/>
      <c r="AAP57" s="42"/>
      <c r="AAQ57" s="42"/>
      <c r="AAR57" s="42"/>
      <c r="AAS57" s="42"/>
      <c r="AAT57" s="42"/>
      <c r="AAU57" s="42"/>
      <c r="AAV57" s="42"/>
      <c r="AAW57" s="42"/>
      <c r="AAX57" s="42"/>
      <c r="AAY57" s="42"/>
      <c r="AAZ57" s="42"/>
      <c r="ABA57" s="42"/>
      <c r="ABB57" s="42"/>
      <c r="ABC57" s="42"/>
      <c r="ABD57" s="42"/>
      <c r="ABE57" s="42"/>
      <c r="ABF57" s="42"/>
      <c r="ABG57" s="42"/>
      <c r="ABH57" s="42"/>
      <c r="ABI57" s="42"/>
      <c r="ABJ57" s="42"/>
      <c r="ABK57" s="42"/>
      <c r="ABL57" s="42"/>
      <c r="ABM57" s="42"/>
      <c r="ABN57" s="42"/>
      <c r="ABO57" s="42"/>
      <c r="ABP57" s="42"/>
      <c r="ABQ57" s="42"/>
      <c r="ABR57" s="42"/>
      <c r="ABS57" s="42"/>
      <c r="ABT57" s="42"/>
      <c r="ABU57" s="42"/>
      <c r="ABV57" s="42"/>
      <c r="ABW57" s="42"/>
      <c r="ABX57" s="42"/>
      <c r="ABY57" s="42"/>
      <c r="ABZ57" s="42"/>
      <c r="ACA57" s="42"/>
      <c r="ACB57" s="42"/>
      <c r="ACC57" s="42"/>
      <c r="ACD57" s="42"/>
      <c r="ACE57" s="42"/>
      <c r="ACF57" s="42"/>
      <c r="ACG57" s="42"/>
      <c r="ACH57" s="42"/>
      <c r="ACI57" s="42"/>
      <c r="ACJ57" s="42"/>
      <c r="ACK57" s="42"/>
      <c r="ACL57" s="42"/>
      <c r="ACM57" s="42"/>
      <c r="ACN57" s="42"/>
      <c r="ACO57" s="42"/>
      <c r="ACP57" s="42"/>
      <c r="ACQ57" s="42"/>
      <c r="ACR57" s="42"/>
      <c r="ACS57" s="42"/>
      <c r="ACT57" s="42"/>
      <c r="ACU57" s="42"/>
      <c r="ACV57" s="42"/>
      <c r="ACW57" s="42"/>
      <c r="ACX57" s="42"/>
      <c r="ACY57" s="42"/>
      <c r="ACZ57" s="42"/>
      <c r="ADA57" s="42"/>
      <c r="ADB57" s="42"/>
      <c r="ADC57" s="42"/>
      <c r="ADD57" s="42"/>
      <c r="ADE57" s="42"/>
      <c r="ADF57" s="42"/>
      <c r="ADG57" s="42"/>
      <c r="ADH57" s="42"/>
      <c r="ADI57" s="42"/>
      <c r="ADJ57" s="42"/>
      <c r="ADK57" s="42"/>
      <c r="ADL57" s="42"/>
      <c r="ADM57" s="42"/>
      <c r="ADN57" s="42"/>
      <c r="ADO57" s="42"/>
      <c r="ADP57" s="42"/>
      <c r="ADQ57" s="42"/>
      <c r="ADR57" s="42"/>
      <c r="ADS57" s="42"/>
      <c r="ADT57" s="42"/>
      <c r="ADU57" s="42"/>
      <c r="ADV57" s="42"/>
      <c r="ADW57" s="42"/>
      <c r="ADX57" s="42"/>
      <c r="ADY57" s="42"/>
      <c r="ADZ57" s="42"/>
      <c r="AEA57" s="42"/>
      <c r="AEB57" s="42"/>
      <c r="AEC57" s="42"/>
      <c r="AED57" s="42"/>
      <c r="AEE57" s="42"/>
      <c r="AEF57" s="42"/>
      <c r="AEG57" s="42"/>
      <c r="AEH57" s="42"/>
      <c r="AEI57" s="42"/>
      <c r="AEJ57" s="42"/>
      <c r="AEK57" s="42"/>
      <c r="AEL57" s="42"/>
      <c r="AEM57" s="42"/>
      <c r="AEN57" s="42"/>
      <c r="AEO57" s="42"/>
      <c r="AEP57" s="42"/>
      <c r="AEQ57" s="42"/>
      <c r="AER57" s="42"/>
      <c r="AES57" s="42"/>
      <c r="AET57" s="42"/>
      <c r="AEU57" s="42"/>
      <c r="AEV57" s="42"/>
      <c r="AEW57" s="42"/>
      <c r="AEX57" s="42"/>
      <c r="AEY57" s="42"/>
      <c r="AEZ57" s="42"/>
      <c r="AFA57" s="42"/>
      <c r="AFB57" s="42"/>
      <c r="AFC57" s="42"/>
      <c r="AFD57" s="42"/>
      <c r="AFE57" s="42"/>
      <c r="AFF57" s="42"/>
      <c r="AFG57" s="42"/>
      <c r="AFH57" s="42"/>
      <c r="AFI57" s="42"/>
      <c r="AFJ57" s="42"/>
      <c r="AFK57" s="42"/>
      <c r="AFL57" s="42"/>
      <c r="AFM57" s="42"/>
      <c r="AFN57" s="42"/>
      <c r="AFO57" s="42"/>
      <c r="AFP57" s="42"/>
      <c r="AFQ57" s="42"/>
      <c r="AFR57" s="42"/>
      <c r="AFS57" s="42"/>
      <c r="AFT57" s="42"/>
      <c r="AFU57" s="42"/>
      <c r="AFV57" s="42"/>
      <c r="AFW57" s="42"/>
      <c r="AFX57" s="42"/>
      <c r="AFY57" s="42"/>
      <c r="AFZ57" s="42"/>
      <c r="AGA57" s="42"/>
      <c r="AGB57" s="42"/>
      <c r="AGC57" s="42"/>
      <c r="AGD57" s="42"/>
      <c r="AGE57" s="42"/>
      <c r="AGF57" s="42"/>
      <c r="AGG57" s="42"/>
      <c r="AGH57" s="42"/>
      <c r="AGI57" s="42"/>
      <c r="AGJ57" s="42"/>
      <c r="AGK57" s="42"/>
      <c r="AGL57" s="42"/>
      <c r="AGM57" s="42"/>
      <c r="AGN57" s="42"/>
      <c r="AGO57" s="42"/>
      <c r="AGP57" s="42"/>
      <c r="AGQ57" s="42"/>
      <c r="AGR57" s="42"/>
      <c r="AGS57" s="42"/>
      <c r="AGT57" s="42"/>
      <c r="AGU57" s="42"/>
      <c r="AGV57" s="42"/>
      <c r="AGW57" s="42"/>
      <c r="AGX57" s="42"/>
      <c r="AGY57" s="42"/>
      <c r="AGZ57" s="42"/>
      <c r="AHA57" s="42"/>
      <c r="AHB57" s="42"/>
      <c r="AHC57" s="42"/>
      <c r="AHD57" s="42"/>
      <c r="AHE57" s="42"/>
      <c r="AHF57" s="42"/>
      <c r="AHG57" s="42"/>
      <c r="AHH57" s="42"/>
      <c r="AHI57" s="42"/>
      <c r="AHJ57" s="42"/>
      <c r="AHK57" s="42"/>
      <c r="AHL57" s="42"/>
      <c r="AHM57" s="42"/>
      <c r="AHN57" s="42"/>
      <c r="AHO57" s="42"/>
      <c r="AHP57" s="42"/>
      <c r="AHQ57" s="42"/>
      <c r="AHR57" s="42"/>
      <c r="AHS57" s="42"/>
      <c r="AHT57" s="42"/>
      <c r="AHU57" s="42"/>
      <c r="AHV57" s="42"/>
      <c r="AHW57" s="42"/>
      <c r="AHX57" s="42"/>
      <c r="AHY57" s="42"/>
      <c r="AHZ57" s="42"/>
      <c r="AIA57" s="42"/>
      <c r="AIB57" s="42"/>
      <c r="AIC57" s="42"/>
      <c r="AID57" s="42"/>
      <c r="AIE57" s="42"/>
      <c r="AIF57" s="42"/>
      <c r="AIG57" s="42"/>
      <c r="AIH57" s="42"/>
      <c r="AII57" s="42"/>
      <c r="AIJ57" s="42"/>
      <c r="AIK57" s="42"/>
      <c r="AIL57" s="42"/>
      <c r="AIM57" s="42"/>
      <c r="AIN57" s="42"/>
      <c r="AIO57" s="42"/>
      <c r="AIP57" s="42"/>
      <c r="AIQ57" s="42"/>
      <c r="AIR57" s="42"/>
      <c r="AIS57" s="42"/>
      <c r="AIT57" s="42"/>
      <c r="AIU57" s="42"/>
      <c r="AIV57" s="42"/>
      <c r="AIW57" s="42"/>
      <c r="AIX57" s="42"/>
      <c r="AIY57" s="42"/>
      <c r="AIZ57" s="42"/>
      <c r="AJA57" s="42"/>
      <c r="AJB57" s="42"/>
      <c r="AJC57" s="42"/>
      <c r="AJD57" s="42"/>
      <c r="AJE57" s="42"/>
      <c r="AJF57" s="42"/>
      <c r="AJG57" s="42"/>
      <c r="AJH57" s="42"/>
      <c r="AJI57" s="42"/>
      <c r="AJJ57" s="42"/>
      <c r="AJK57" s="42"/>
      <c r="AJL57" s="42"/>
      <c r="AJM57" s="42"/>
      <c r="AJN57" s="42"/>
      <c r="AJO57" s="42"/>
      <c r="AJP57" s="42"/>
      <c r="AJQ57" s="42"/>
      <c r="AJR57" s="42"/>
      <c r="AJS57" s="42"/>
      <c r="AJT57" s="42"/>
      <c r="AJU57" s="42"/>
      <c r="AJV57" s="42"/>
      <c r="AJW57" s="42"/>
      <c r="AJX57" s="42"/>
      <c r="AJY57" s="42"/>
      <c r="AJZ57" s="42"/>
      <c r="AKA57" s="42"/>
      <c r="AKB57" s="42"/>
      <c r="AKC57" s="42"/>
      <c r="AKD57" s="42"/>
      <c r="AKE57" s="42"/>
      <c r="AKF57" s="42"/>
      <c r="AKG57" s="42"/>
      <c r="AKH57" s="42"/>
      <c r="AKI57" s="42"/>
      <c r="AKJ57" s="42"/>
      <c r="AKK57" s="42"/>
      <c r="AKL57" s="42"/>
      <c r="AKM57" s="42"/>
      <c r="AKN57" s="42"/>
      <c r="AKO57" s="42"/>
      <c r="AKP57" s="42"/>
      <c r="AKQ57" s="42"/>
      <c r="AKR57" s="42"/>
      <c r="AKS57" s="42"/>
      <c r="AKT57" s="42"/>
      <c r="AKU57" s="42"/>
      <c r="AKV57" s="42"/>
      <c r="AKW57" s="42"/>
      <c r="AKX57" s="42"/>
      <c r="AKY57" s="42"/>
      <c r="AKZ57" s="42"/>
      <c r="ALA57" s="42"/>
      <c r="ALB57" s="42"/>
      <c r="ALC57" s="42"/>
      <c r="ALD57" s="42"/>
      <c r="ALE57" s="42"/>
      <c r="ALF57" s="42"/>
      <c r="ALG57" s="42"/>
      <c r="ALH57" s="42"/>
      <c r="ALI57" s="42"/>
      <c r="ALJ57" s="42"/>
      <c r="ALK57" s="42"/>
      <c r="ALL57" s="42"/>
      <c r="ALM57" s="42"/>
      <c r="ALN57" s="42"/>
      <c r="ALO57" s="42"/>
      <c r="ALP57" s="42"/>
      <c r="ALQ57" s="42"/>
      <c r="ALR57" s="42"/>
      <c r="ALS57" s="42"/>
      <c r="ALT57" s="42"/>
      <c r="ALU57" s="42"/>
      <c r="ALV57" s="42"/>
      <c r="ALW57" s="42"/>
      <c r="ALX57" s="42"/>
      <c r="ALY57" s="42"/>
      <c r="ALZ57" s="42"/>
      <c r="AMA57" s="42"/>
      <c r="AMB57" s="42"/>
      <c r="AMC57" s="42"/>
      <c r="AMD57" s="42"/>
      <c r="AME57" s="42"/>
      <c r="AMF57" s="42"/>
      <c r="AMG57" s="42"/>
      <c r="AMH57" s="42"/>
      <c r="AMI57" s="42"/>
      <c r="AMJ57" s="42"/>
    </row>
    <row r="58" spans="1:1024" x14ac:dyDescent="0.2">
      <c r="A58" s="43"/>
      <c r="B58" s="43"/>
      <c r="C58" s="43"/>
      <c r="D58" s="44"/>
      <c r="E58" s="43"/>
      <c r="F58" s="45"/>
      <c r="G58" s="43"/>
      <c r="H58" s="43"/>
      <c r="I58" s="8"/>
      <c r="J58" s="8"/>
      <c r="K58" s="8"/>
      <c r="L58" s="8"/>
      <c r="M58" s="8"/>
      <c r="N58" s="8"/>
      <c r="O58" s="8"/>
      <c r="P58" s="8"/>
      <c r="R58" s="8" t="str">
        <f t="shared" si="6"/>
        <v/>
      </c>
      <c r="S58" s="8" t="str">
        <f t="shared" si="7"/>
        <v/>
      </c>
      <c r="T58" s="8" t="str">
        <f t="shared" si="8"/>
        <v/>
      </c>
      <c r="U58" s="5">
        <f t="shared" si="9"/>
        <v>160</v>
      </c>
    </row>
    <row r="59" spans="1:1024" x14ac:dyDescent="0.2">
      <c r="A59" s="49" t="s">
        <v>39</v>
      </c>
      <c r="B59" s="49">
        <v>98262</v>
      </c>
      <c r="C59" s="49" t="s">
        <v>76</v>
      </c>
      <c r="D59" s="50" t="s">
        <v>77</v>
      </c>
      <c r="E59" s="49" t="s">
        <v>60</v>
      </c>
      <c r="F59" s="51"/>
      <c r="G59" s="49"/>
      <c r="H59" s="49">
        <v>2200</v>
      </c>
      <c r="I59" s="52">
        <f>SUM(I60:I62)</f>
        <v>1.63</v>
      </c>
      <c r="J59" s="52">
        <f>SUM(J60:J62)</f>
        <v>3.45</v>
      </c>
      <c r="K59" s="52">
        <f t="shared" ref="K59:K66" si="10">I59+J59</f>
        <v>5.08</v>
      </c>
      <c r="L59" s="52">
        <f>H59*I59</f>
        <v>3585.9999999999995</v>
      </c>
      <c r="M59" s="52">
        <f>H59*J59</f>
        <v>7590</v>
      </c>
      <c r="N59" s="52">
        <f>L59+M59</f>
        <v>11176</v>
      </c>
      <c r="O59" s="52">
        <f>N59*$P$3</f>
        <v>2936.505927007945</v>
      </c>
      <c r="P59" s="52">
        <f>N59+O59</f>
        <v>14112.505927007946</v>
      </c>
      <c r="Q59" s="42"/>
      <c r="R59" s="8" t="str">
        <f t="shared" si="6"/>
        <v/>
      </c>
      <c r="S59" s="8" t="str">
        <f t="shared" si="7"/>
        <v/>
      </c>
      <c r="T59" s="8" t="str">
        <f t="shared" si="8"/>
        <v/>
      </c>
      <c r="U59" s="5">
        <f t="shared" si="9"/>
        <v>2200</v>
      </c>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c r="EO59" s="42"/>
      <c r="EP59" s="42"/>
      <c r="EQ59" s="42"/>
      <c r="ER59" s="42"/>
      <c r="ES59" s="42"/>
      <c r="ET59" s="42"/>
      <c r="EU59" s="42"/>
      <c r="EV59" s="42"/>
      <c r="EW59" s="42"/>
      <c r="EX59" s="42"/>
      <c r="EY59" s="42"/>
      <c r="EZ59" s="42"/>
      <c r="FA59" s="42"/>
      <c r="FB59" s="42"/>
      <c r="FC59" s="42"/>
      <c r="FD59" s="42"/>
      <c r="FE59" s="42"/>
      <c r="FF59" s="42"/>
      <c r="FG59" s="42"/>
      <c r="FH59" s="42"/>
      <c r="FI59" s="42"/>
      <c r="FJ59" s="42"/>
      <c r="FK59" s="42"/>
      <c r="FL59" s="42"/>
      <c r="FM59" s="42"/>
      <c r="FN59" s="42"/>
      <c r="FO59" s="42"/>
      <c r="FP59" s="42"/>
      <c r="FQ59" s="42"/>
      <c r="FR59" s="42"/>
      <c r="FS59" s="42"/>
      <c r="FT59" s="42"/>
      <c r="FU59" s="42"/>
      <c r="FV59" s="42"/>
      <c r="FW59" s="42"/>
      <c r="FX59" s="42"/>
      <c r="FY59" s="42"/>
      <c r="FZ59" s="42"/>
      <c r="GA59" s="42"/>
      <c r="GB59" s="42"/>
      <c r="GC59" s="42"/>
      <c r="GD59" s="42"/>
      <c r="GE59" s="42"/>
      <c r="GF59" s="42"/>
      <c r="GG59" s="42"/>
      <c r="GH59" s="42"/>
      <c r="GI59" s="42"/>
      <c r="GJ59" s="42"/>
      <c r="GK59" s="42"/>
      <c r="GL59" s="42"/>
      <c r="GM59" s="42"/>
      <c r="GN59" s="42"/>
      <c r="GO59" s="42"/>
      <c r="GP59" s="42"/>
      <c r="GQ59" s="42"/>
      <c r="GR59" s="42"/>
      <c r="GS59" s="42"/>
      <c r="GT59" s="42"/>
      <c r="GU59" s="42"/>
      <c r="GV59" s="42"/>
      <c r="GW59" s="42"/>
      <c r="GX59" s="42"/>
      <c r="GY59" s="42"/>
      <c r="GZ59" s="42"/>
      <c r="HA59" s="42"/>
      <c r="HB59" s="42"/>
      <c r="HC59" s="42"/>
      <c r="HD59" s="42"/>
      <c r="HE59" s="42"/>
      <c r="HF59" s="42"/>
      <c r="HG59" s="42"/>
      <c r="HH59" s="42"/>
      <c r="HI59" s="42"/>
      <c r="HJ59" s="42"/>
      <c r="HK59" s="42"/>
      <c r="HL59" s="42"/>
      <c r="HM59" s="42"/>
      <c r="HN59" s="42"/>
      <c r="HO59" s="42"/>
      <c r="HP59" s="42"/>
      <c r="HQ59" s="42"/>
      <c r="HR59" s="42"/>
      <c r="HS59" s="42"/>
      <c r="HT59" s="42"/>
      <c r="HU59" s="42"/>
      <c r="HV59" s="42"/>
      <c r="HW59" s="42"/>
      <c r="HX59" s="42"/>
      <c r="HY59" s="42"/>
      <c r="HZ59" s="42"/>
      <c r="IA59" s="42"/>
      <c r="IB59" s="42"/>
      <c r="IC59" s="42"/>
      <c r="ID59" s="42"/>
      <c r="IE59" s="42"/>
      <c r="IF59" s="42"/>
      <c r="IG59" s="42"/>
      <c r="IH59" s="42"/>
      <c r="II59" s="42"/>
      <c r="IJ59" s="42"/>
      <c r="IK59" s="42"/>
      <c r="IL59" s="42"/>
      <c r="IM59" s="42"/>
      <c r="IN59" s="42"/>
      <c r="IO59" s="42"/>
      <c r="IP59" s="42"/>
      <c r="IQ59" s="42"/>
      <c r="IR59" s="42"/>
      <c r="IS59" s="42"/>
      <c r="IT59" s="42"/>
      <c r="IU59" s="42"/>
      <c r="IV59" s="42"/>
      <c r="IW59" s="42"/>
      <c r="IX59" s="42"/>
      <c r="IY59" s="42"/>
      <c r="IZ59" s="42"/>
      <c r="JA59" s="42"/>
      <c r="JB59" s="42"/>
      <c r="JC59" s="42"/>
      <c r="JD59" s="42"/>
      <c r="JE59" s="42"/>
      <c r="JF59" s="42"/>
      <c r="JG59" s="42"/>
      <c r="JH59" s="42"/>
      <c r="JI59" s="42"/>
      <c r="JJ59" s="42"/>
      <c r="JK59" s="42"/>
      <c r="JL59" s="42"/>
      <c r="JM59" s="42"/>
      <c r="JN59" s="42"/>
      <c r="JO59" s="42"/>
      <c r="JP59" s="42"/>
      <c r="JQ59" s="42"/>
      <c r="JR59" s="42"/>
      <c r="JS59" s="42"/>
      <c r="JT59" s="42"/>
      <c r="JU59" s="42"/>
      <c r="JV59" s="42"/>
      <c r="JW59" s="42"/>
      <c r="JX59" s="42"/>
      <c r="JY59" s="42"/>
      <c r="JZ59" s="42"/>
      <c r="KA59" s="42"/>
      <c r="KB59" s="42"/>
      <c r="KC59" s="42"/>
      <c r="KD59" s="42"/>
      <c r="KE59" s="42"/>
      <c r="KF59" s="42"/>
      <c r="KG59" s="42"/>
      <c r="KH59" s="42"/>
      <c r="KI59" s="42"/>
      <c r="KJ59" s="42"/>
      <c r="KK59" s="42"/>
      <c r="KL59" s="42"/>
      <c r="KM59" s="42"/>
      <c r="KN59" s="42"/>
      <c r="KO59" s="42"/>
      <c r="KP59" s="42"/>
      <c r="KQ59" s="42"/>
      <c r="KR59" s="42"/>
      <c r="KS59" s="42"/>
      <c r="KT59" s="42"/>
      <c r="KU59" s="42"/>
      <c r="KV59" s="42"/>
      <c r="KW59" s="42"/>
      <c r="KX59" s="42"/>
      <c r="KY59" s="42"/>
      <c r="KZ59" s="42"/>
      <c r="LA59" s="42"/>
      <c r="LB59" s="42"/>
      <c r="LC59" s="42"/>
      <c r="LD59" s="42"/>
      <c r="LE59" s="42"/>
      <c r="LF59" s="42"/>
      <c r="LG59" s="42"/>
      <c r="LH59" s="42"/>
      <c r="LI59" s="42"/>
      <c r="LJ59" s="42"/>
      <c r="LK59" s="42"/>
      <c r="LL59" s="42"/>
      <c r="LM59" s="42"/>
      <c r="LN59" s="42"/>
      <c r="LO59" s="42"/>
      <c r="LP59" s="42"/>
      <c r="LQ59" s="42"/>
      <c r="LR59" s="42"/>
      <c r="LS59" s="42"/>
      <c r="LT59" s="42"/>
      <c r="LU59" s="42"/>
      <c r="LV59" s="42"/>
      <c r="LW59" s="42"/>
      <c r="LX59" s="42"/>
      <c r="LY59" s="42"/>
      <c r="LZ59" s="42"/>
      <c r="MA59" s="42"/>
      <c r="MB59" s="42"/>
      <c r="MC59" s="42"/>
      <c r="MD59" s="42"/>
      <c r="ME59" s="42"/>
      <c r="MF59" s="42"/>
      <c r="MG59" s="42"/>
      <c r="MH59" s="42"/>
      <c r="MI59" s="42"/>
      <c r="MJ59" s="42"/>
      <c r="MK59" s="42"/>
      <c r="ML59" s="42"/>
      <c r="MM59" s="42"/>
      <c r="MN59" s="42"/>
      <c r="MO59" s="42"/>
      <c r="MP59" s="42"/>
      <c r="MQ59" s="42"/>
      <c r="MR59" s="42"/>
      <c r="MS59" s="42"/>
      <c r="MT59" s="42"/>
      <c r="MU59" s="42"/>
      <c r="MV59" s="42"/>
      <c r="MW59" s="42"/>
      <c r="MX59" s="42"/>
      <c r="MY59" s="42"/>
      <c r="MZ59" s="42"/>
      <c r="NA59" s="42"/>
      <c r="NB59" s="42"/>
      <c r="NC59" s="42"/>
      <c r="ND59" s="42"/>
      <c r="NE59" s="42"/>
      <c r="NF59" s="42"/>
      <c r="NG59" s="42"/>
      <c r="NH59" s="42"/>
      <c r="NI59" s="42"/>
      <c r="NJ59" s="42"/>
      <c r="NK59" s="42"/>
      <c r="NL59" s="42"/>
      <c r="NM59" s="42"/>
      <c r="NN59" s="42"/>
      <c r="NO59" s="42"/>
      <c r="NP59" s="42"/>
      <c r="NQ59" s="42"/>
      <c r="NR59" s="42"/>
      <c r="NS59" s="42"/>
      <c r="NT59" s="42"/>
      <c r="NU59" s="42"/>
      <c r="NV59" s="42"/>
      <c r="NW59" s="42"/>
      <c r="NX59" s="42"/>
      <c r="NY59" s="42"/>
      <c r="NZ59" s="42"/>
      <c r="OA59" s="42"/>
      <c r="OB59" s="42"/>
      <c r="OC59" s="42"/>
      <c r="OD59" s="42"/>
      <c r="OE59" s="42"/>
      <c r="OF59" s="42"/>
      <c r="OG59" s="42"/>
      <c r="OH59" s="42"/>
      <c r="OI59" s="42"/>
      <c r="OJ59" s="42"/>
      <c r="OK59" s="42"/>
      <c r="OL59" s="42"/>
      <c r="OM59" s="42"/>
      <c r="ON59" s="42"/>
      <c r="OO59" s="42"/>
      <c r="OP59" s="42"/>
      <c r="OQ59" s="42"/>
      <c r="OR59" s="42"/>
      <c r="OS59" s="42"/>
      <c r="OT59" s="42"/>
      <c r="OU59" s="42"/>
      <c r="OV59" s="42"/>
      <c r="OW59" s="42"/>
      <c r="OX59" s="42"/>
      <c r="OY59" s="42"/>
      <c r="OZ59" s="42"/>
      <c r="PA59" s="42"/>
      <c r="PB59" s="42"/>
      <c r="PC59" s="42"/>
      <c r="PD59" s="42"/>
      <c r="PE59" s="42"/>
      <c r="PF59" s="42"/>
      <c r="PG59" s="42"/>
      <c r="PH59" s="42"/>
      <c r="PI59" s="42"/>
      <c r="PJ59" s="42"/>
      <c r="PK59" s="42"/>
      <c r="PL59" s="42"/>
      <c r="PM59" s="42"/>
      <c r="PN59" s="42"/>
      <c r="PO59" s="42"/>
      <c r="PP59" s="42"/>
      <c r="PQ59" s="42"/>
      <c r="PR59" s="42"/>
      <c r="PS59" s="42"/>
      <c r="PT59" s="42"/>
      <c r="PU59" s="42"/>
      <c r="PV59" s="42"/>
      <c r="PW59" s="42"/>
      <c r="PX59" s="42"/>
      <c r="PY59" s="42"/>
      <c r="PZ59" s="42"/>
      <c r="QA59" s="42"/>
      <c r="QB59" s="42"/>
      <c r="QC59" s="42"/>
      <c r="QD59" s="42"/>
      <c r="QE59" s="42"/>
      <c r="QF59" s="42"/>
      <c r="QG59" s="42"/>
      <c r="QH59" s="42"/>
      <c r="QI59" s="42"/>
      <c r="QJ59" s="42"/>
      <c r="QK59" s="42"/>
      <c r="QL59" s="42"/>
      <c r="QM59" s="42"/>
      <c r="QN59" s="42"/>
      <c r="QO59" s="42"/>
      <c r="QP59" s="42"/>
      <c r="QQ59" s="42"/>
      <c r="QR59" s="42"/>
      <c r="QS59" s="42"/>
      <c r="QT59" s="42"/>
      <c r="QU59" s="42"/>
      <c r="QV59" s="42"/>
      <c r="QW59" s="42"/>
      <c r="QX59" s="42"/>
      <c r="QY59" s="42"/>
      <c r="QZ59" s="42"/>
      <c r="RA59" s="42"/>
      <c r="RB59" s="42"/>
      <c r="RC59" s="42"/>
      <c r="RD59" s="42"/>
      <c r="RE59" s="42"/>
      <c r="RF59" s="42"/>
      <c r="RG59" s="42"/>
      <c r="RH59" s="42"/>
      <c r="RI59" s="42"/>
      <c r="RJ59" s="42"/>
      <c r="RK59" s="42"/>
      <c r="RL59" s="42"/>
      <c r="RM59" s="42"/>
      <c r="RN59" s="42"/>
      <c r="RO59" s="42"/>
      <c r="RP59" s="42"/>
      <c r="RQ59" s="42"/>
      <c r="RR59" s="42"/>
      <c r="RS59" s="42"/>
      <c r="RT59" s="42"/>
      <c r="RU59" s="42"/>
      <c r="RV59" s="42"/>
      <c r="RW59" s="42"/>
      <c r="RX59" s="42"/>
      <c r="RY59" s="42"/>
      <c r="RZ59" s="42"/>
      <c r="SA59" s="42"/>
      <c r="SB59" s="42"/>
      <c r="SC59" s="42"/>
      <c r="SD59" s="42"/>
      <c r="SE59" s="42"/>
      <c r="SF59" s="42"/>
      <c r="SG59" s="42"/>
      <c r="SH59" s="42"/>
      <c r="SI59" s="42"/>
      <c r="SJ59" s="42"/>
      <c r="SK59" s="42"/>
      <c r="SL59" s="42"/>
      <c r="SM59" s="42"/>
      <c r="SN59" s="42"/>
      <c r="SO59" s="42"/>
      <c r="SP59" s="42"/>
      <c r="SQ59" s="42"/>
      <c r="SR59" s="42"/>
      <c r="SS59" s="42"/>
      <c r="ST59" s="42"/>
      <c r="SU59" s="42"/>
      <c r="SV59" s="42"/>
      <c r="SW59" s="42"/>
      <c r="SX59" s="42"/>
      <c r="SY59" s="42"/>
      <c r="SZ59" s="42"/>
      <c r="TA59" s="42"/>
      <c r="TB59" s="42"/>
      <c r="TC59" s="42"/>
      <c r="TD59" s="42"/>
      <c r="TE59" s="42"/>
      <c r="TF59" s="42"/>
      <c r="TG59" s="42"/>
      <c r="TH59" s="42"/>
      <c r="TI59" s="42"/>
      <c r="TJ59" s="42"/>
      <c r="TK59" s="42"/>
      <c r="TL59" s="42"/>
      <c r="TM59" s="42"/>
      <c r="TN59" s="42"/>
      <c r="TO59" s="42"/>
      <c r="TP59" s="42"/>
      <c r="TQ59" s="42"/>
      <c r="TR59" s="42"/>
      <c r="TS59" s="42"/>
      <c r="TT59" s="42"/>
      <c r="TU59" s="42"/>
      <c r="TV59" s="42"/>
      <c r="TW59" s="42"/>
      <c r="TX59" s="42"/>
      <c r="TY59" s="42"/>
      <c r="TZ59" s="42"/>
      <c r="UA59" s="42"/>
      <c r="UB59" s="42"/>
      <c r="UC59" s="42"/>
      <c r="UD59" s="42"/>
      <c r="UE59" s="42"/>
      <c r="UF59" s="42"/>
      <c r="UG59" s="42"/>
      <c r="UH59" s="42"/>
      <c r="UI59" s="42"/>
      <c r="UJ59" s="42"/>
      <c r="UK59" s="42"/>
      <c r="UL59" s="42"/>
      <c r="UM59" s="42"/>
      <c r="UN59" s="42"/>
      <c r="UO59" s="42"/>
      <c r="UP59" s="42"/>
      <c r="UQ59" s="42"/>
      <c r="UR59" s="42"/>
      <c r="US59" s="42"/>
      <c r="UT59" s="42"/>
      <c r="UU59" s="42"/>
      <c r="UV59" s="42"/>
      <c r="UW59" s="42"/>
      <c r="UX59" s="42"/>
      <c r="UY59" s="42"/>
      <c r="UZ59" s="42"/>
      <c r="VA59" s="42"/>
      <c r="VB59" s="42"/>
      <c r="VC59" s="42"/>
      <c r="VD59" s="42"/>
      <c r="VE59" s="42"/>
      <c r="VF59" s="42"/>
      <c r="VG59" s="42"/>
      <c r="VH59" s="42"/>
      <c r="VI59" s="42"/>
      <c r="VJ59" s="42"/>
      <c r="VK59" s="42"/>
      <c r="VL59" s="42"/>
      <c r="VM59" s="42"/>
      <c r="VN59" s="42"/>
      <c r="VO59" s="42"/>
      <c r="VP59" s="42"/>
      <c r="VQ59" s="42"/>
      <c r="VR59" s="42"/>
      <c r="VS59" s="42"/>
      <c r="VT59" s="42"/>
      <c r="VU59" s="42"/>
      <c r="VV59" s="42"/>
      <c r="VW59" s="42"/>
      <c r="VX59" s="42"/>
      <c r="VY59" s="42"/>
      <c r="VZ59" s="42"/>
      <c r="WA59" s="42"/>
      <c r="WB59" s="42"/>
      <c r="WC59" s="42"/>
      <c r="WD59" s="42"/>
      <c r="WE59" s="42"/>
      <c r="WF59" s="42"/>
      <c r="WG59" s="42"/>
      <c r="WH59" s="42"/>
      <c r="WI59" s="42"/>
      <c r="WJ59" s="42"/>
      <c r="WK59" s="42"/>
      <c r="WL59" s="42"/>
      <c r="WM59" s="42"/>
      <c r="WN59" s="42"/>
      <c r="WO59" s="42"/>
      <c r="WP59" s="42"/>
      <c r="WQ59" s="42"/>
      <c r="WR59" s="42"/>
      <c r="WS59" s="42"/>
      <c r="WT59" s="42"/>
      <c r="WU59" s="42"/>
      <c r="WV59" s="42"/>
      <c r="WW59" s="42"/>
      <c r="WX59" s="42"/>
      <c r="WY59" s="42"/>
      <c r="WZ59" s="42"/>
      <c r="XA59" s="42"/>
      <c r="XB59" s="42"/>
      <c r="XC59" s="42"/>
      <c r="XD59" s="42"/>
      <c r="XE59" s="42"/>
      <c r="XF59" s="42"/>
      <c r="XG59" s="42"/>
      <c r="XH59" s="42"/>
      <c r="XI59" s="42"/>
      <c r="XJ59" s="42"/>
      <c r="XK59" s="42"/>
      <c r="XL59" s="42"/>
      <c r="XM59" s="42"/>
      <c r="XN59" s="42"/>
      <c r="XO59" s="42"/>
      <c r="XP59" s="42"/>
      <c r="XQ59" s="42"/>
      <c r="XR59" s="42"/>
      <c r="XS59" s="42"/>
      <c r="XT59" s="42"/>
      <c r="XU59" s="42"/>
      <c r="XV59" s="42"/>
      <c r="XW59" s="42"/>
      <c r="XX59" s="42"/>
      <c r="XY59" s="42"/>
      <c r="XZ59" s="42"/>
      <c r="YA59" s="42"/>
      <c r="YB59" s="42"/>
      <c r="YC59" s="42"/>
      <c r="YD59" s="42"/>
      <c r="YE59" s="42"/>
      <c r="YF59" s="42"/>
      <c r="YG59" s="42"/>
      <c r="YH59" s="42"/>
      <c r="YI59" s="42"/>
      <c r="YJ59" s="42"/>
      <c r="YK59" s="42"/>
      <c r="YL59" s="42"/>
      <c r="YM59" s="42"/>
      <c r="YN59" s="42"/>
      <c r="YO59" s="42"/>
      <c r="YP59" s="42"/>
      <c r="YQ59" s="42"/>
      <c r="YR59" s="42"/>
      <c r="YS59" s="42"/>
      <c r="YT59" s="42"/>
      <c r="YU59" s="42"/>
      <c r="YV59" s="42"/>
      <c r="YW59" s="42"/>
      <c r="YX59" s="42"/>
      <c r="YY59" s="42"/>
      <c r="YZ59" s="42"/>
      <c r="ZA59" s="42"/>
      <c r="ZB59" s="42"/>
      <c r="ZC59" s="42"/>
      <c r="ZD59" s="42"/>
      <c r="ZE59" s="42"/>
      <c r="ZF59" s="42"/>
      <c r="ZG59" s="42"/>
      <c r="ZH59" s="42"/>
      <c r="ZI59" s="42"/>
      <c r="ZJ59" s="42"/>
      <c r="ZK59" s="42"/>
      <c r="ZL59" s="42"/>
      <c r="ZM59" s="42"/>
      <c r="ZN59" s="42"/>
      <c r="ZO59" s="42"/>
      <c r="ZP59" s="42"/>
      <c r="ZQ59" s="42"/>
      <c r="ZR59" s="42"/>
      <c r="ZS59" s="42"/>
      <c r="ZT59" s="42"/>
      <c r="ZU59" s="42"/>
      <c r="ZV59" s="42"/>
      <c r="ZW59" s="42"/>
      <c r="ZX59" s="42"/>
      <c r="ZY59" s="42"/>
      <c r="ZZ59" s="42"/>
      <c r="AAA59" s="42"/>
      <c r="AAB59" s="42"/>
      <c r="AAC59" s="42"/>
      <c r="AAD59" s="42"/>
      <c r="AAE59" s="42"/>
      <c r="AAF59" s="42"/>
      <c r="AAG59" s="42"/>
      <c r="AAH59" s="42"/>
      <c r="AAI59" s="42"/>
      <c r="AAJ59" s="42"/>
      <c r="AAK59" s="42"/>
      <c r="AAL59" s="42"/>
      <c r="AAM59" s="42"/>
      <c r="AAN59" s="42"/>
      <c r="AAO59" s="42"/>
      <c r="AAP59" s="42"/>
      <c r="AAQ59" s="42"/>
      <c r="AAR59" s="42"/>
      <c r="AAS59" s="42"/>
      <c r="AAT59" s="42"/>
      <c r="AAU59" s="42"/>
      <c r="AAV59" s="42"/>
      <c r="AAW59" s="42"/>
      <c r="AAX59" s="42"/>
      <c r="AAY59" s="42"/>
      <c r="AAZ59" s="42"/>
      <c r="ABA59" s="42"/>
      <c r="ABB59" s="42"/>
      <c r="ABC59" s="42"/>
      <c r="ABD59" s="42"/>
      <c r="ABE59" s="42"/>
      <c r="ABF59" s="42"/>
      <c r="ABG59" s="42"/>
      <c r="ABH59" s="42"/>
      <c r="ABI59" s="42"/>
      <c r="ABJ59" s="42"/>
      <c r="ABK59" s="42"/>
      <c r="ABL59" s="42"/>
      <c r="ABM59" s="42"/>
      <c r="ABN59" s="42"/>
      <c r="ABO59" s="42"/>
      <c r="ABP59" s="42"/>
      <c r="ABQ59" s="42"/>
      <c r="ABR59" s="42"/>
      <c r="ABS59" s="42"/>
      <c r="ABT59" s="42"/>
      <c r="ABU59" s="42"/>
      <c r="ABV59" s="42"/>
      <c r="ABW59" s="42"/>
      <c r="ABX59" s="42"/>
      <c r="ABY59" s="42"/>
      <c r="ABZ59" s="42"/>
      <c r="ACA59" s="42"/>
      <c r="ACB59" s="42"/>
      <c r="ACC59" s="42"/>
      <c r="ACD59" s="42"/>
      <c r="ACE59" s="42"/>
      <c r="ACF59" s="42"/>
      <c r="ACG59" s="42"/>
      <c r="ACH59" s="42"/>
      <c r="ACI59" s="42"/>
      <c r="ACJ59" s="42"/>
      <c r="ACK59" s="42"/>
      <c r="ACL59" s="42"/>
      <c r="ACM59" s="42"/>
      <c r="ACN59" s="42"/>
      <c r="ACO59" s="42"/>
      <c r="ACP59" s="42"/>
      <c r="ACQ59" s="42"/>
      <c r="ACR59" s="42"/>
      <c r="ACS59" s="42"/>
      <c r="ACT59" s="42"/>
      <c r="ACU59" s="42"/>
      <c r="ACV59" s="42"/>
      <c r="ACW59" s="42"/>
      <c r="ACX59" s="42"/>
      <c r="ACY59" s="42"/>
      <c r="ACZ59" s="42"/>
      <c r="ADA59" s="42"/>
      <c r="ADB59" s="42"/>
      <c r="ADC59" s="42"/>
      <c r="ADD59" s="42"/>
      <c r="ADE59" s="42"/>
      <c r="ADF59" s="42"/>
      <c r="ADG59" s="42"/>
      <c r="ADH59" s="42"/>
      <c r="ADI59" s="42"/>
      <c r="ADJ59" s="42"/>
      <c r="ADK59" s="42"/>
      <c r="ADL59" s="42"/>
      <c r="ADM59" s="42"/>
      <c r="ADN59" s="42"/>
      <c r="ADO59" s="42"/>
      <c r="ADP59" s="42"/>
      <c r="ADQ59" s="42"/>
      <c r="ADR59" s="42"/>
      <c r="ADS59" s="42"/>
      <c r="ADT59" s="42"/>
      <c r="ADU59" s="42"/>
      <c r="ADV59" s="42"/>
      <c r="ADW59" s="42"/>
      <c r="ADX59" s="42"/>
      <c r="ADY59" s="42"/>
      <c r="ADZ59" s="42"/>
      <c r="AEA59" s="42"/>
      <c r="AEB59" s="42"/>
      <c r="AEC59" s="42"/>
      <c r="AED59" s="42"/>
      <c r="AEE59" s="42"/>
      <c r="AEF59" s="42"/>
      <c r="AEG59" s="42"/>
      <c r="AEH59" s="42"/>
      <c r="AEI59" s="42"/>
      <c r="AEJ59" s="42"/>
      <c r="AEK59" s="42"/>
      <c r="AEL59" s="42"/>
      <c r="AEM59" s="42"/>
      <c r="AEN59" s="42"/>
      <c r="AEO59" s="42"/>
      <c r="AEP59" s="42"/>
      <c r="AEQ59" s="42"/>
      <c r="AER59" s="42"/>
      <c r="AES59" s="42"/>
      <c r="AET59" s="42"/>
      <c r="AEU59" s="42"/>
      <c r="AEV59" s="42"/>
      <c r="AEW59" s="42"/>
      <c r="AEX59" s="42"/>
      <c r="AEY59" s="42"/>
      <c r="AEZ59" s="42"/>
      <c r="AFA59" s="42"/>
      <c r="AFB59" s="42"/>
      <c r="AFC59" s="42"/>
      <c r="AFD59" s="42"/>
      <c r="AFE59" s="42"/>
      <c r="AFF59" s="42"/>
      <c r="AFG59" s="42"/>
      <c r="AFH59" s="42"/>
      <c r="AFI59" s="42"/>
      <c r="AFJ59" s="42"/>
      <c r="AFK59" s="42"/>
      <c r="AFL59" s="42"/>
      <c r="AFM59" s="42"/>
      <c r="AFN59" s="42"/>
      <c r="AFO59" s="42"/>
      <c r="AFP59" s="42"/>
      <c r="AFQ59" s="42"/>
      <c r="AFR59" s="42"/>
      <c r="AFS59" s="42"/>
      <c r="AFT59" s="42"/>
      <c r="AFU59" s="42"/>
      <c r="AFV59" s="42"/>
      <c r="AFW59" s="42"/>
      <c r="AFX59" s="42"/>
      <c r="AFY59" s="42"/>
      <c r="AFZ59" s="42"/>
      <c r="AGA59" s="42"/>
      <c r="AGB59" s="42"/>
      <c r="AGC59" s="42"/>
      <c r="AGD59" s="42"/>
      <c r="AGE59" s="42"/>
      <c r="AGF59" s="42"/>
      <c r="AGG59" s="42"/>
      <c r="AGH59" s="42"/>
      <c r="AGI59" s="42"/>
      <c r="AGJ59" s="42"/>
      <c r="AGK59" s="42"/>
      <c r="AGL59" s="42"/>
      <c r="AGM59" s="42"/>
      <c r="AGN59" s="42"/>
      <c r="AGO59" s="42"/>
      <c r="AGP59" s="42"/>
      <c r="AGQ59" s="42"/>
      <c r="AGR59" s="42"/>
      <c r="AGS59" s="42"/>
      <c r="AGT59" s="42"/>
      <c r="AGU59" s="42"/>
      <c r="AGV59" s="42"/>
      <c r="AGW59" s="42"/>
      <c r="AGX59" s="42"/>
      <c r="AGY59" s="42"/>
      <c r="AGZ59" s="42"/>
      <c r="AHA59" s="42"/>
      <c r="AHB59" s="42"/>
      <c r="AHC59" s="42"/>
      <c r="AHD59" s="42"/>
      <c r="AHE59" s="42"/>
      <c r="AHF59" s="42"/>
      <c r="AHG59" s="42"/>
      <c r="AHH59" s="42"/>
      <c r="AHI59" s="42"/>
      <c r="AHJ59" s="42"/>
      <c r="AHK59" s="42"/>
      <c r="AHL59" s="42"/>
      <c r="AHM59" s="42"/>
      <c r="AHN59" s="42"/>
      <c r="AHO59" s="42"/>
      <c r="AHP59" s="42"/>
      <c r="AHQ59" s="42"/>
      <c r="AHR59" s="42"/>
      <c r="AHS59" s="42"/>
      <c r="AHT59" s="42"/>
      <c r="AHU59" s="42"/>
      <c r="AHV59" s="42"/>
      <c r="AHW59" s="42"/>
      <c r="AHX59" s="42"/>
      <c r="AHY59" s="42"/>
      <c r="AHZ59" s="42"/>
      <c r="AIA59" s="42"/>
      <c r="AIB59" s="42"/>
      <c r="AIC59" s="42"/>
      <c r="AID59" s="42"/>
      <c r="AIE59" s="42"/>
      <c r="AIF59" s="42"/>
      <c r="AIG59" s="42"/>
      <c r="AIH59" s="42"/>
      <c r="AII59" s="42"/>
      <c r="AIJ59" s="42"/>
      <c r="AIK59" s="42"/>
      <c r="AIL59" s="42"/>
      <c r="AIM59" s="42"/>
      <c r="AIN59" s="42"/>
      <c r="AIO59" s="42"/>
      <c r="AIP59" s="42"/>
      <c r="AIQ59" s="42"/>
      <c r="AIR59" s="42"/>
      <c r="AIS59" s="42"/>
      <c r="AIT59" s="42"/>
      <c r="AIU59" s="42"/>
      <c r="AIV59" s="42"/>
      <c r="AIW59" s="42"/>
      <c r="AIX59" s="42"/>
      <c r="AIY59" s="42"/>
      <c r="AIZ59" s="42"/>
      <c r="AJA59" s="42"/>
      <c r="AJB59" s="42"/>
      <c r="AJC59" s="42"/>
      <c r="AJD59" s="42"/>
      <c r="AJE59" s="42"/>
      <c r="AJF59" s="42"/>
      <c r="AJG59" s="42"/>
      <c r="AJH59" s="42"/>
      <c r="AJI59" s="42"/>
      <c r="AJJ59" s="42"/>
      <c r="AJK59" s="42"/>
      <c r="AJL59" s="42"/>
      <c r="AJM59" s="42"/>
      <c r="AJN59" s="42"/>
      <c r="AJO59" s="42"/>
      <c r="AJP59" s="42"/>
      <c r="AJQ59" s="42"/>
      <c r="AJR59" s="42"/>
      <c r="AJS59" s="42"/>
      <c r="AJT59" s="42"/>
      <c r="AJU59" s="42"/>
      <c r="AJV59" s="42"/>
      <c r="AJW59" s="42"/>
      <c r="AJX59" s="42"/>
      <c r="AJY59" s="42"/>
      <c r="AJZ59" s="42"/>
      <c r="AKA59" s="42"/>
      <c r="AKB59" s="42"/>
      <c r="AKC59" s="42"/>
      <c r="AKD59" s="42"/>
      <c r="AKE59" s="42"/>
      <c r="AKF59" s="42"/>
      <c r="AKG59" s="42"/>
      <c r="AKH59" s="42"/>
      <c r="AKI59" s="42"/>
      <c r="AKJ59" s="42"/>
      <c r="AKK59" s="42"/>
      <c r="AKL59" s="42"/>
      <c r="AKM59" s="42"/>
      <c r="AKN59" s="42"/>
      <c r="AKO59" s="42"/>
      <c r="AKP59" s="42"/>
      <c r="AKQ59" s="42"/>
      <c r="AKR59" s="42"/>
      <c r="AKS59" s="42"/>
      <c r="AKT59" s="42"/>
      <c r="AKU59" s="42"/>
      <c r="AKV59" s="42"/>
      <c r="AKW59" s="42"/>
      <c r="AKX59" s="42"/>
      <c r="AKY59" s="42"/>
      <c r="AKZ59" s="42"/>
      <c r="ALA59" s="42"/>
      <c r="ALB59" s="42"/>
      <c r="ALC59" s="42"/>
      <c r="ALD59" s="42"/>
      <c r="ALE59" s="42"/>
      <c r="ALF59" s="42"/>
      <c r="ALG59" s="42"/>
      <c r="ALH59" s="42"/>
      <c r="ALI59" s="42"/>
      <c r="ALJ59" s="42"/>
      <c r="ALK59" s="42"/>
      <c r="ALL59" s="42"/>
      <c r="ALM59" s="42"/>
      <c r="ALN59" s="42"/>
      <c r="ALO59" s="42"/>
      <c r="ALP59" s="42"/>
      <c r="ALQ59" s="42"/>
      <c r="ALR59" s="42"/>
      <c r="ALS59" s="42"/>
      <c r="ALT59" s="42"/>
      <c r="ALU59" s="42"/>
      <c r="ALV59" s="42"/>
      <c r="ALW59" s="42"/>
      <c r="ALX59" s="42"/>
      <c r="ALY59" s="42"/>
      <c r="ALZ59" s="42"/>
      <c r="AMA59" s="42"/>
      <c r="AMB59" s="42"/>
      <c r="AMC59" s="42"/>
      <c r="AMD59" s="42"/>
      <c r="AME59" s="42"/>
      <c r="AMF59" s="42"/>
      <c r="AMG59" s="42"/>
      <c r="AMH59" s="42"/>
      <c r="AMI59" s="42"/>
      <c r="AMJ59" s="42"/>
    </row>
    <row r="60" spans="1:1024" s="42" customFormat="1" ht="11.25" x14ac:dyDescent="0.2">
      <c r="A60" s="43" t="s">
        <v>3</v>
      </c>
      <c r="B60" s="43">
        <v>11902</v>
      </c>
      <c r="C60" s="43"/>
      <c r="D60" s="44" t="s">
        <v>77</v>
      </c>
      <c r="E60" s="43" t="s">
        <v>60</v>
      </c>
      <c r="F60" s="45">
        <v>1.05</v>
      </c>
      <c r="G60" s="45">
        <v>1.55</v>
      </c>
      <c r="H60" s="43"/>
      <c r="I60" s="8">
        <f>ROUND(F60*G60,2)</f>
        <v>1.63</v>
      </c>
      <c r="J60" s="8"/>
      <c r="K60" s="8">
        <f t="shared" si="10"/>
        <v>1.63</v>
      </c>
      <c r="L60" s="8"/>
      <c r="M60" s="8"/>
      <c r="N60" s="8"/>
      <c r="O60" s="8"/>
      <c r="P60" s="8"/>
      <c r="Q60" s="5"/>
      <c r="R60" s="8">
        <f t="shared" si="6"/>
        <v>4528.2253269730209</v>
      </c>
      <c r="S60" s="8" t="str">
        <f t="shared" si="7"/>
        <v/>
      </c>
      <c r="T60" s="8" t="str">
        <f t="shared" si="8"/>
        <v/>
      </c>
      <c r="U60" s="5">
        <f t="shared" si="9"/>
        <v>2200</v>
      </c>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c r="KT60" s="5"/>
      <c r="KU60" s="5"/>
      <c r="KV60" s="5"/>
      <c r="KW60" s="5"/>
      <c r="KX60" s="5"/>
      <c r="KY60" s="5"/>
      <c r="KZ60" s="5"/>
      <c r="LA60" s="5"/>
      <c r="LB60" s="5"/>
      <c r="LC60" s="5"/>
      <c r="LD60" s="5"/>
      <c r="LE60" s="5"/>
      <c r="LF60" s="5"/>
      <c r="LG60" s="5"/>
      <c r="LH60" s="5"/>
      <c r="LI60" s="5"/>
      <c r="LJ60" s="5"/>
      <c r="LK60" s="5"/>
      <c r="LL60" s="5"/>
      <c r="LM60" s="5"/>
      <c r="LN60" s="5"/>
      <c r="LO60" s="5"/>
      <c r="LP60" s="5"/>
      <c r="LQ60" s="5"/>
      <c r="LR60" s="5"/>
      <c r="LS60" s="5"/>
      <c r="LT60" s="5"/>
      <c r="LU60" s="5"/>
      <c r="LV60" s="5"/>
      <c r="LW60" s="5"/>
      <c r="LX60" s="5"/>
      <c r="LY60" s="5"/>
      <c r="LZ60" s="5"/>
      <c r="MA60" s="5"/>
      <c r="MB60" s="5"/>
      <c r="MC60" s="5"/>
      <c r="MD60" s="5"/>
      <c r="ME60" s="5"/>
      <c r="MF60" s="5"/>
      <c r="MG60" s="5"/>
      <c r="MH60" s="5"/>
      <c r="MI60" s="5"/>
      <c r="MJ60" s="5"/>
      <c r="MK60" s="5"/>
      <c r="ML60" s="5"/>
      <c r="MM60" s="5"/>
      <c r="MN60" s="5"/>
      <c r="MO60" s="5"/>
      <c r="MP60" s="5"/>
      <c r="MQ60" s="5"/>
      <c r="MR60" s="5"/>
      <c r="MS60" s="5"/>
      <c r="MT60" s="5"/>
      <c r="MU60" s="5"/>
      <c r="MV60" s="5"/>
      <c r="MW60" s="5"/>
      <c r="MX60" s="5"/>
      <c r="MY60" s="5"/>
      <c r="MZ60" s="5"/>
      <c r="NA60" s="5"/>
      <c r="NB60" s="5"/>
      <c r="NC60" s="5"/>
      <c r="ND60" s="5"/>
      <c r="NE60" s="5"/>
      <c r="NF60" s="5"/>
      <c r="NG60" s="5"/>
      <c r="NH60" s="5"/>
      <c r="NI60" s="5"/>
      <c r="NJ60" s="5"/>
      <c r="NK60" s="5"/>
      <c r="NL60" s="5"/>
      <c r="NM60" s="5"/>
      <c r="NN60" s="5"/>
      <c r="NO60" s="5"/>
      <c r="NP60" s="5"/>
      <c r="NQ60" s="5"/>
      <c r="NR60" s="5"/>
      <c r="NS60" s="5"/>
      <c r="NT60" s="5"/>
      <c r="NU60" s="5"/>
      <c r="NV60" s="5"/>
      <c r="NW60" s="5"/>
      <c r="NX60" s="5"/>
      <c r="NY60" s="5"/>
      <c r="NZ60" s="5"/>
      <c r="OA60" s="5"/>
      <c r="OB60" s="5"/>
      <c r="OC60" s="5"/>
      <c r="OD60" s="5"/>
      <c r="OE60" s="5"/>
      <c r="OF60" s="5"/>
      <c r="OG60" s="5"/>
      <c r="OH60" s="5"/>
      <c r="OI60" s="5"/>
      <c r="OJ60" s="5"/>
      <c r="OK60" s="5"/>
      <c r="OL60" s="5"/>
      <c r="OM60" s="5"/>
      <c r="ON60" s="5"/>
      <c r="OO60" s="5"/>
      <c r="OP60" s="5"/>
      <c r="OQ60" s="5"/>
      <c r="OR60" s="5"/>
      <c r="OS60" s="5"/>
      <c r="OT60" s="5"/>
      <c r="OU60" s="5"/>
      <c r="OV60" s="5"/>
      <c r="OW60" s="5"/>
      <c r="OX60" s="5"/>
      <c r="OY60" s="5"/>
      <c r="OZ60" s="5"/>
      <c r="PA60" s="5"/>
      <c r="PB60" s="5"/>
      <c r="PC60" s="5"/>
      <c r="PD60" s="5"/>
      <c r="PE60" s="5"/>
      <c r="PF60" s="5"/>
      <c r="PG60" s="5"/>
      <c r="PH60" s="5"/>
      <c r="PI60" s="5"/>
      <c r="PJ60" s="5"/>
      <c r="PK60" s="5"/>
      <c r="PL60" s="5"/>
      <c r="PM60" s="5"/>
      <c r="PN60" s="5"/>
      <c r="PO60" s="5"/>
      <c r="PP60" s="5"/>
      <c r="PQ60" s="5"/>
      <c r="PR60" s="5"/>
      <c r="PS60" s="5"/>
      <c r="PT60" s="5"/>
      <c r="PU60" s="5"/>
      <c r="PV60" s="5"/>
      <c r="PW60" s="5"/>
      <c r="PX60" s="5"/>
      <c r="PY60" s="5"/>
      <c r="PZ60" s="5"/>
      <c r="QA60" s="5"/>
      <c r="QB60" s="5"/>
      <c r="QC60" s="5"/>
      <c r="QD60" s="5"/>
      <c r="QE60" s="5"/>
      <c r="QF60" s="5"/>
      <c r="QG60" s="5"/>
      <c r="QH60" s="5"/>
      <c r="QI60" s="5"/>
      <c r="QJ60" s="5"/>
      <c r="QK60" s="5"/>
      <c r="QL60" s="5"/>
      <c r="QM60" s="5"/>
      <c r="QN60" s="5"/>
      <c r="QO60" s="5"/>
      <c r="QP60" s="5"/>
      <c r="QQ60" s="5"/>
      <c r="QR60" s="5"/>
      <c r="QS60" s="5"/>
      <c r="QT60" s="5"/>
      <c r="QU60" s="5"/>
      <c r="QV60" s="5"/>
      <c r="QW60" s="5"/>
      <c r="QX60" s="5"/>
      <c r="QY60" s="5"/>
      <c r="QZ60" s="5"/>
      <c r="RA60" s="5"/>
      <c r="RB60" s="5"/>
      <c r="RC60" s="5"/>
      <c r="RD60" s="5"/>
      <c r="RE60" s="5"/>
      <c r="RF60" s="5"/>
      <c r="RG60" s="5"/>
      <c r="RH60" s="5"/>
      <c r="RI60" s="5"/>
      <c r="RJ60" s="5"/>
      <c r="RK60" s="5"/>
      <c r="RL60" s="5"/>
      <c r="RM60" s="5"/>
      <c r="RN60" s="5"/>
      <c r="RO60" s="5"/>
      <c r="RP60" s="5"/>
      <c r="RQ60" s="5"/>
      <c r="RR60" s="5"/>
      <c r="RS60" s="5"/>
      <c r="RT60" s="5"/>
      <c r="RU60" s="5"/>
      <c r="RV60" s="5"/>
      <c r="RW60" s="5"/>
      <c r="RX60" s="5"/>
      <c r="RY60" s="5"/>
      <c r="RZ60" s="5"/>
      <c r="SA60" s="5"/>
      <c r="SB60" s="5"/>
      <c r="SC60" s="5"/>
      <c r="SD60" s="5"/>
      <c r="SE60" s="5"/>
      <c r="SF60" s="5"/>
      <c r="SG60" s="5"/>
      <c r="SH60" s="5"/>
      <c r="SI60" s="5"/>
      <c r="SJ60" s="5"/>
      <c r="SK60" s="5"/>
      <c r="SL60" s="5"/>
      <c r="SM60" s="5"/>
      <c r="SN60" s="5"/>
      <c r="SO60" s="5"/>
      <c r="SP60" s="5"/>
      <c r="SQ60" s="5"/>
      <c r="SR60" s="5"/>
      <c r="SS60" s="5"/>
      <c r="ST60" s="5"/>
      <c r="SU60" s="5"/>
      <c r="SV60" s="5"/>
      <c r="SW60" s="5"/>
      <c r="SX60" s="5"/>
      <c r="SY60" s="5"/>
      <c r="SZ60" s="5"/>
      <c r="TA60" s="5"/>
      <c r="TB60" s="5"/>
      <c r="TC60" s="5"/>
      <c r="TD60" s="5"/>
      <c r="TE60" s="5"/>
      <c r="TF60" s="5"/>
      <c r="TG60" s="5"/>
      <c r="TH60" s="5"/>
      <c r="TI60" s="5"/>
      <c r="TJ60" s="5"/>
      <c r="TK60" s="5"/>
      <c r="TL60" s="5"/>
      <c r="TM60" s="5"/>
      <c r="TN60" s="5"/>
      <c r="TO60" s="5"/>
      <c r="TP60" s="5"/>
      <c r="TQ60" s="5"/>
      <c r="TR60" s="5"/>
      <c r="TS60" s="5"/>
      <c r="TT60" s="5"/>
      <c r="TU60" s="5"/>
      <c r="TV60" s="5"/>
      <c r="TW60" s="5"/>
      <c r="TX60" s="5"/>
      <c r="TY60" s="5"/>
      <c r="TZ60" s="5"/>
      <c r="UA60" s="5"/>
      <c r="UB60" s="5"/>
      <c r="UC60" s="5"/>
      <c r="UD60" s="5"/>
      <c r="UE60" s="5"/>
      <c r="UF60" s="5"/>
      <c r="UG60" s="5"/>
      <c r="UH60" s="5"/>
      <c r="UI60" s="5"/>
      <c r="UJ60" s="5"/>
      <c r="UK60" s="5"/>
      <c r="UL60" s="5"/>
      <c r="UM60" s="5"/>
      <c r="UN60" s="5"/>
      <c r="UO60" s="5"/>
      <c r="UP60" s="5"/>
      <c r="UQ60" s="5"/>
      <c r="UR60" s="5"/>
      <c r="US60" s="5"/>
      <c r="UT60" s="5"/>
      <c r="UU60" s="5"/>
      <c r="UV60" s="5"/>
      <c r="UW60" s="5"/>
      <c r="UX60" s="5"/>
      <c r="UY60" s="5"/>
      <c r="UZ60" s="5"/>
      <c r="VA60" s="5"/>
      <c r="VB60" s="5"/>
      <c r="VC60" s="5"/>
      <c r="VD60" s="5"/>
      <c r="VE60" s="5"/>
      <c r="VF60" s="5"/>
      <c r="VG60" s="5"/>
      <c r="VH60" s="5"/>
      <c r="VI60" s="5"/>
      <c r="VJ60" s="5"/>
      <c r="VK60" s="5"/>
      <c r="VL60" s="5"/>
      <c r="VM60" s="5"/>
      <c r="VN60" s="5"/>
      <c r="VO60" s="5"/>
      <c r="VP60" s="5"/>
      <c r="VQ60" s="5"/>
      <c r="VR60" s="5"/>
      <c r="VS60" s="5"/>
      <c r="VT60" s="5"/>
      <c r="VU60" s="5"/>
      <c r="VV60" s="5"/>
      <c r="VW60" s="5"/>
      <c r="VX60" s="5"/>
      <c r="VY60" s="5"/>
      <c r="VZ60" s="5"/>
      <c r="WA60" s="5"/>
      <c r="WB60" s="5"/>
      <c r="WC60" s="5"/>
      <c r="WD60" s="5"/>
      <c r="WE60" s="5"/>
      <c r="WF60" s="5"/>
      <c r="WG60" s="5"/>
      <c r="WH60" s="5"/>
      <c r="WI60" s="5"/>
      <c r="WJ60" s="5"/>
      <c r="WK60" s="5"/>
      <c r="WL60" s="5"/>
      <c r="WM60" s="5"/>
      <c r="WN60" s="5"/>
      <c r="WO60" s="5"/>
      <c r="WP60" s="5"/>
      <c r="WQ60" s="5"/>
      <c r="WR60" s="5"/>
      <c r="WS60" s="5"/>
      <c r="WT60" s="5"/>
      <c r="WU60" s="5"/>
      <c r="WV60" s="5"/>
      <c r="WW60" s="5"/>
      <c r="WX60" s="5"/>
      <c r="WY60" s="5"/>
      <c r="WZ60" s="5"/>
      <c r="XA60" s="5"/>
      <c r="XB60" s="5"/>
      <c r="XC60" s="5"/>
      <c r="XD60" s="5"/>
      <c r="XE60" s="5"/>
      <c r="XF60" s="5"/>
      <c r="XG60" s="5"/>
      <c r="XH60" s="5"/>
      <c r="XI60" s="5"/>
      <c r="XJ60" s="5"/>
      <c r="XK60" s="5"/>
      <c r="XL60" s="5"/>
      <c r="XM60" s="5"/>
      <c r="XN60" s="5"/>
      <c r="XO60" s="5"/>
      <c r="XP60" s="5"/>
      <c r="XQ60" s="5"/>
      <c r="XR60" s="5"/>
      <c r="XS60" s="5"/>
      <c r="XT60" s="5"/>
      <c r="XU60" s="5"/>
      <c r="XV60" s="5"/>
      <c r="XW60" s="5"/>
      <c r="XX60" s="5"/>
      <c r="XY60" s="5"/>
      <c r="XZ60" s="5"/>
      <c r="YA60" s="5"/>
      <c r="YB60" s="5"/>
      <c r="YC60" s="5"/>
      <c r="YD60" s="5"/>
      <c r="YE60" s="5"/>
      <c r="YF60" s="5"/>
      <c r="YG60" s="5"/>
      <c r="YH60" s="5"/>
      <c r="YI60" s="5"/>
      <c r="YJ60" s="5"/>
      <c r="YK60" s="5"/>
      <c r="YL60" s="5"/>
      <c r="YM60" s="5"/>
      <c r="YN60" s="5"/>
      <c r="YO60" s="5"/>
      <c r="YP60" s="5"/>
      <c r="YQ60" s="5"/>
      <c r="YR60" s="5"/>
      <c r="YS60" s="5"/>
      <c r="YT60" s="5"/>
      <c r="YU60" s="5"/>
      <c r="YV60" s="5"/>
      <c r="YW60" s="5"/>
      <c r="YX60" s="5"/>
      <c r="YY60" s="5"/>
      <c r="YZ60" s="5"/>
      <c r="ZA60" s="5"/>
      <c r="ZB60" s="5"/>
      <c r="ZC60" s="5"/>
      <c r="ZD60" s="5"/>
      <c r="ZE60" s="5"/>
      <c r="ZF60" s="5"/>
      <c r="ZG60" s="5"/>
      <c r="ZH60" s="5"/>
      <c r="ZI60" s="5"/>
      <c r="ZJ60" s="5"/>
      <c r="ZK60" s="5"/>
      <c r="ZL60" s="5"/>
      <c r="ZM60" s="5"/>
      <c r="ZN60" s="5"/>
      <c r="ZO60" s="5"/>
      <c r="ZP60" s="5"/>
      <c r="ZQ60" s="5"/>
      <c r="ZR60" s="5"/>
      <c r="ZS60" s="5"/>
      <c r="ZT60" s="5"/>
      <c r="ZU60" s="5"/>
      <c r="ZV60" s="5"/>
      <c r="ZW60" s="5"/>
      <c r="ZX60" s="5"/>
      <c r="ZY60" s="5"/>
      <c r="ZZ60" s="5"/>
      <c r="AAA60" s="5"/>
      <c r="AAB60" s="5"/>
      <c r="AAC60" s="5"/>
      <c r="AAD60" s="5"/>
      <c r="AAE60" s="5"/>
      <c r="AAF60" s="5"/>
      <c r="AAG60" s="5"/>
      <c r="AAH60" s="5"/>
      <c r="AAI60" s="5"/>
      <c r="AAJ60" s="5"/>
      <c r="AAK60" s="5"/>
      <c r="AAL60" s="5"/>
      <c r="AAM60" s="5"/>
      <c r="AAN60" s="5"/>
      <c r="AAO60" s="5"/>
      <c r="AAP60" s="5"/>
      <c r="AAQ60" s="5"/>
      <c r="AAR60" s="5"/>
      <c r="AAS60" s="5"/>
      <c r="AAT60" s="5"/>
      <c r="AAU60" s="5"/>
      <c r="AAV60" s="5"/>
      <c r="AAW60" s="5"/>
      <c r="AAX60" s="5"/>
      <c r="AAY60" s="5"/>
      <c r="AAZ60" s="5"/>
      <c r="ABA60" s="5"/>
      <c r="ABB60" s="5"/>
      <c r="ABC60" s="5"/>
      <c r="ABD60" s="5"/>
      <c r="ABE60" s="5"/>
      <c r="ABF60" s="5"/>
      <c r="ABG60" s="5"/>
      <c r="ABH60" s="5"/>
      <c r="ABI60" s="5"/>
      <c r="ABJ60" s="5"/>
      <c r="ABK60" s="5"/>
      <c r="ABL60" s="5"/>
      <c r="ABM60" s="5"/>
      <c r="ABN60" s="5"/>
      <c r="ABO60" s="5"/>
      <c r="ABP60" s="5"/>
      <c r="ABQ60" s="5"/>
      <c r="ABR60" s="5"/>
      <c r="ABS60" s="5"/>
      <c r="ABT60" s="5"/>
      <c r="ABU60" s="5"/>
      <c r="ABV60" s="5"/>
      <c r="ABW60" s="5"/>
      <c r="ABX60" s="5"/>
      <c r="ABY60" s="5"/>
      <c r="ABZ60" s="5"/>
      <c r="ACA60" s="5"/>
      <c r="ACB60" s="5"/>
      <c r="ACC60" s="5"/>
      <c r="ACD60" s="5"/>
      <c r="ACE60" s="5"/>
      <c r="ACF60" s="5"/>
      <c r="ACG60" s="5"/>
      <c r="ACH60" s="5"/>
      <c r="ACI60" s="5"/>
      <c r="ACJ60" s="5"/>
      <c r="ACK60" s="5"/>
      <c r="ACL60" s="5"/>
      <c r="ACM60" s="5"/>
      <c r="ACN60" s="5"/>
      <c r="ACO60" s="5"/>
      <c r="ACP60" s="5"/>
      <c r="ACQ60" s="5"/>
      <c r="ACR60" s="5"/>
      <c r="ACS60" s="5"/>
      <c r="ACT60" s="5"/>
      <c r="ACU60" s="5"/>
      <c r="ACV60" s="5"/>
      <c r="ACW60" s="5"/>
      <c r="ACX60" s="5"/>
      <c r="ACY60" s="5"/>
      <c r="ACZ60" s="5"/>
      <c r="ADA60" s="5"/>
      <c r="ADB60" s="5"/>
      <c r="ADC60" s="5"/>
      <c r="ADD60" s="5"/>
      <c r="ADE60" s="5"/>
      <c r="ADF60" s="5"/>
      <c r="ADG60" s="5"/>
      <c r="ADH60" s="5"/>
      <c r="ADI60" s="5"/>
      <c r="ADJ60" s="5"/>
      <c r="ADK60" s="5"/>
      <c r="ADL60" s="5"/>
      <c r="ADM60" s="5"/>
      <c r="ADN60" s="5"/>
      <c r="ADO60" s="5"/>
      <c r="ADP60" s="5"/>
      <c r="ADQ60" s="5"/>
      <c r="ADR60" s="5"/>
      <c r="ADS60" s="5"/>
      <c r="ADT60" s="5"/>
      <c r="ADU60" s="5"/>
      <c r="ADV60" s="5"/>
      <c r="ADW60" s="5"/>
      <c r="ADX60" s="5"/>
      <c r="ADY60" s="5"/>
      <c r="ADZ60" s="5"/>
      <c r="AEA60" s="5"/>
      <c r="AEB60" s="5"/>
      <c r="AEC60" s="5"/>
      <c r="AED60" s="5"/>
      <c r="AEE60" s="5"/>
      <c r="AEF60" s="5"/>
      <c r="AEG60" s="5"/>
      <c r="AEH60" s="5"/>
      <c r="AEI60" s="5"/>
      <c r="AEJ60" s="5"/>
      <c r="AEK60" s="5"/>
      <c r="AEL60" s="5"/>
      <c r="AEM60" s="5"/>
      <c r="AEN60" s="5"/>
      <c r="AEO60" s="5"/>
      <c r="AEP60" s="5"/>
      <c r="AEQ60" s="5"/>
      <c r="AER60" s="5"/>
      <c r="AES60" s="5"/>
      <c r="AET60" s="5"/>
      <c r="AEU60" s="5"/>
      <c r="AEV60" s="5"/>
      <c r="AEW60" s="5"/>
      <c r="AEX60" s="5"/>
      <c r="AEY60" s="5"/>
      <c r="AEZ60" s="5"/>
      <c r="AFA60" s="5"/>
      <c r="AFB60" s="5"/>
      <c r="AFC60" s="5"/>
      <c r="AFD60" s="5"/>
      <c r="AFE60" s="5"/>
      <c r="AFF60" s="5"/>
      <c r="AFG60" s="5"/>
      <c r="AFH60" s="5"/>
      <c r="AFI60" s="5"/>
      <c r="AFJ60" s="5"/>
      <c r="AFK60" s="5"/>
      <c r="AFL60" s="5"/>
      <c r="AFM60" s="5"/>
      <c r="AFN60" s="5"/>
      <c r="AFO60" s="5"/>
      <c r="AFP60" s="5"/>
      <c r="AFQ60" s="5"/>
      <c r="AFR60" s="5"/>
      <c r="AFS60" s="5"/>
      <c r="AFT60" s="5"/>
      <c r="AFU60" s="5"/>
      <c r="AFV60" s="5"/>
      <c r="AFW60" s="5"/>
      <c r="AFX60" s="5"/>
      <c r="AFY60" s="5"/>
      <c r="AFZ60" s="5"/>
      <c r="AGA60" s="5"/>
      <c r="AGB60" s="5"/>
      <c r="AGC60" s="5"/>
      <c r="AGD60" s="5"/>
      <c r="AGE60" s="5"/>
      <c r="AGF60" s="5"/>
      <c r="AGG60" s="5"/>
      <c r="AGH60" s="5"/>
      <c r="AGI60" s="5"/>
      <c r="AGJ60" s="5"/>
      <c r="AGK60" s="5"/>
      <c r="AGL60" s="5"/>
      <c r="AGM60" s="5"/>
      <c r="AGN60" s="5"/>
      <c r="AGO60" s="5"/>
      <c r="AGP60" s="5"/>
      <c r="AGQ60" s="5"/>
      <c r="AGR60" s="5"/>
      <c r="AGS60" s="5"/>
      <c r="AGT60" s="5"/>
      <c r="AGU60" s="5"/>
      <c r="AGV60" s="5"/>
      <c r="AGW60" s="5"/>
      <c r="AGX60" s="5"/>
      <c r="AGY60" s="5"/>
      <c r="AGZ60" s="5"/>
      <c r="AHA60" s="5"/>
      <c r="AHB60" s="5"/>
      <c r="AHC60" s="5"/>
      <c r="AHD60" s="5"/>
      <c r="AHE60" s="5"/>
      <c r="AHF60" s="5"/>
      <c r="AHG60" s="5"/>
      <c r="AHH60" s="5"/>
      <c r="AHI60" s="5"/>
      <c r="AHJ60" s="5"/>
      <c r="AHK60" s="5"/>
      <c r="AHL60" s="5"/>
      <c r="AHM60" s="5"/>
      <c r="AHN60" s="5"/>
      <c r="AHO60" s="5"/>
      <c r="AHP60" s="5"/>
      <c r="AHQ60" s="5"/>
      <c r="AHR60" s="5"/>
      <c r="AHS60" s="5"/>
      <c r="AHT60" s="5"/>
      <c r="AHU60" s="5"/>
      <c r="AHV60" s="5"/>
      <c r="AHW60" s="5"/>
      <c r="AHX60" s="5"/>
      <c r="AHY60" s="5"/>
      <c r="AHZ60" s="5"/>
      <c r="AIA60" s="5"/>
      <c r="AIB60" s="5"/>
      <c r="AIC60" s="5"/>
      <c r="AID60" s="5"/>
      <c r="AIE60" s="5"/>
      <c r="AIF60" s="5"/>
      <c r="AIG60" s="5"/>
      <c r="AIH60" s="5"/>
      <c r="AII60" s="5"/>
      <c r="AIJ60" s="5"/>
      <c r="AIK60" s="5"/>
      <c r="AIL60" s="5"/>
      <c r="AIM60" s="5"/>
      <c r="AIN60" s="5"/>
      <c r="AIO60" s="5"/>
      <c r="AIP60" s="5"/>
      <c r="AIQ60" s="5"/>
      <c r="AIR60" s="5"/>
      <c r="AIS60" s="5"/>
      <c r="AIT60" s="5"/>
      <c r="AIU60" s="5"/>
      <c r="AIV60" s="5"/>
      <c r="AIW60" s="5"/>
      <c r="AIX60" s="5"/>
      <c r="AIY60" s="5"/>
      <c r="AIZ60" s="5"/>
      <c r="AJA60" s="5"/>
      <c r="AJB60" s="5"/>
      <c r="AJC60" s="5"/>
      <c r="AJD60" s="5"/>
      <c r="AJE60" s="5"/>
      <c r="AJF60" s="5"/>
      <c r="AJG60" s="5"/>
      <c r="AJH60" s="5"/>
      <c r="AJI60" s="5"/>
      <c r="AJJ60" s="5"/>
      <c r="AJK60" s="5"/>
      <c r="AJL60" s="5"/>
      <c r="AJM60" s="5"/>
      <c r="AJN60" s="5"/>
      <c r="AJO60" s="5"/>
      <c r="AJP60" s="5"/>
      <c r="AJQ60" s="5"/>
      <c r="AJR60" s="5"/>
      <c r="AJS60" s="5"/>
      <c r="AJT60" s="5"/>
      <c r="AJU60" s="5"/>
      <c r="AJV60" s="5"/>
      <c r="AJW60" s="5"/>
      <c r="AJX60" s="5"/>
      <c r="AJY60" s="5"/>
      <c r="AJZ60" s="5"/>
      <c r="AKA60" s="5"/>
      <c r="AKB60" s="5"/>
      <c r="AKC60" s="5"/>
      <c r="AKD60" s="5"/>
      <c r="AKE60" s="5"/>
      <c r="AKF60" s="5"/>
      <c r="AKG60" s="5"/>
      <c r="AKH60" s="5"/>
      <c r="AKI60" s="5"/>
      <c r="AKJ60" s="5"/>
      <c r="AKK60" s="5"/>
      <c r="AKL60" s="5"/>
      <c r="AKM60" s="5"/>
      <c r="AKN60" s="5"/>
      <c r="AKO60" s="5"/>
      <c r="AKP60" s="5"/>
      <c r="AKQ60" s="5"/>
      <c r="AKR60" s="5"/>
      <c r="AKS60" s="5"/>
      <c r="AKT60" s="5"/>
      <c r="AKU60" s="5"/>
      <c r="AKV60" s="5"/>
      <c r="AKW60" s="5"/>
      <c r="AKX60" s="5"/>
      <c r="AKY60" s="5"/>
      <c r="AKZ60" s="5"/>
      <c r="ALA60" s="5"/>
      <c r="ALB60" s="5"/>
      <c r="ALC60" s="5"/>
      <c r="ALD60" s="5"/>
      <c r="ALE60" s="5"/>
      <c r="ALF60" s="5"/>
      <c r="ALG60" s="5"/>
      <c r="ALH60" s="5"/>
      <c r="ALI60" s="5"/>
      <c r="ALJ60" s="5"/>
      <c r="ALK60" s="5"/>
      <c r="ALL60" s="5"/>
      <c r="ALM60" s="5"/>
      <c r="ALN60" s="5"/>
      <c r="ALO60" s="5"/>
      <c r="ALP60" s="5"/>
      <c r="ALQ60" s="5"/>
      <c r="ALR60" s="5"/>
      <c r="ALS60" s="5"/>
      <c r="ALT60" s="5"/>
      <c r="ALU60" s="5"/>
      <c r="ALV60" s="5"/>
      <c r="ALW60" s="5"/>
      <c r="ALX60" s="5"/>
      <c r="ALY60" s="5"/>
      <c r="ALZ60" s="5"/>
      <c r="AMA60" s="5"/>
      <c r="AMB60" s="5"/>
      <c r="AMC60" s="5"/>
      <c r="AMD60" s="5"/>
      <c r="AME60" s="5"/>
      <c r="AMF60" s="5"/>
      <c r="AMG60" s="5"/>
      <c r="AMH60" s="5"/>
      <c r="AMI60" s="5"/>
      <c r="AMJ60" s="5"/>
    </row>
    <row r="61" spans="1:1024" x14ac:dyDescent="0.2">
      <c r="A61" s="43" t="s">
        <v>3</v>
      </c>
      <c r="B61" s="43">
        <v>88264</v>
      </c>
      <c r="C61" s="43"/>
      <c r="D61" s="44" t="s">
        <v>62</v>
      </c>
      <c r="E61" s="43" t="s">
        <v>34</v>
      </c>
      <c r="F61" s="54">
        <v>6.4100000000000004E-2</v>
      </c>
      <c r="G61" s="45">
        <f>$G$42</f>
        <v>29.49</v>
      </c>
      <c r="H61" s="43"/>
      <c r="I61" s="8"/>
      <c r="J61" s="8">
        <f>ROUND(F61*G61,2)</f>
        <v>1.89</v>
      </c>
      <c r="K61" s="8">
        <f t="shared" si="10"/>
        <v>1.89</v>
      </c>
      <c r="L61" s="8"/>
      <c r="M61" s="8"/>
      <c r="N61" s="8"/>
      <c r="O61" s="8"/>
      <c r="P61" s="8"/>
      <c r="R61" s="8">
        <f t="shared" si="6"/>
        <v>5250.5189374104366</v>
      </c>
      <c r="S61" s="8" t="str">
        <f t="shared" si="7"/>
        <v/>
      </c>
      <c r="T61" s="8" t="str">
        <f t="shared" si="8"/>
        <v/>
      </c>
      <c r="U61" s="5">
        <f t="shared" si="9"/>
        <v>2200</v>
      </c>
    </row>
    <row r="62" spans="1:1024" x14ac:dyDescent="0.2">
      <c r="A62" s="43" t="s">
        <v>3</v>
      </c>
      <c r="B62" s="43">
        <v>88247</v>
      </c>
      <c r="C62" s="43"/>
      <c r="D62" s="44" t="s">
        <v>33</v>
      </c>
      <c r="E62" s="43" t="s">
        <v>34</v>
      </c>
      <c r="F62" s="54">
        <v>6.4100000000000004E-2</v>
      </c>
      <c r="G62" s="45">
        <f>$G$13</f>
        <v>24.41</v>
      </c>
      <c r="H62" s="43"/>
      <c r="I62" s="8"/>
      <c r="J62" s="8">
        <f>ROUND(F62*G62,2)</f>
        <v>1.56</v>
      </c>
      <c r="K62" s="8">
        <f t="shared" si="10"/>
        <v>1.56</v>
      </c>
      <c r="L62" s="8"/>
      <c r="M62" s="8"/>
      <c r="N62" s="8"/>
      <c r="O62" s="8"/>
      <c r="P62" s="8"/>
      <c r="R62" s="8">
        <f t="shared" si="6"/>
        <v>4333.7616626244871</v>
      </c>
      <c r="S62" s="8" t="str">
        <f t="shared" si="7"/>
        <v/>
      </c>
      <c r="T62" s="8" t="str">
        <f t="shared" si="8"/>
        <v/>
      </c>
      <c r="U62" s="5">
        <f t="shared" si="9"/>
        <v>2200</v>
      </c>
    </row>
    <row r="63" spans="1:1024" x14ac:dyDescent="0.2">
      <c r="A63" s="49" t="s">
        <v>29</v>
      </c>
      <c r="B63" s="49"/>
      <c r="C63" s="49" t="s">
        <v>78</v>
      </c>
      <c r="D63" s="50" t="s">
        <v>79</v>
      </c>
      <c r="E63" s="49" t="s">
        <v>60</v>
      </c>
      <c r="F63" s="51"/>
      <c r="G63" s="49"/>
      <c r="H63" s="49">
        <v>200</v>
      </c>
      <c r="I63" s="52">
        <f>SUM(I64:I66)</f>
        <v>3.23</v>
      </c>
      <c r="J63" s="52">
        <f>SUM(J64:J66)</f>
        <v>3.69</v>
      </c>
      <c r="K63" s="52">
        <f t="shared" si="10"/>
        <v>6.92</v>
      </c>
      <c r="L63" s="52">
        <f>H63*I63</f>
        <v>646</v>
      </c>
      <c r="M63" s="52">
        <f>H63*J63</f>
        <v>738</v>
      </c>
      <c r="N63" s="52">
        <f>L63+M63</f>
        <v>1384</v>
      </c>
      <c r="O63" s="52">
        <f>N63*$P$3</f>
        <v>363.64747700241554</v>
      </c>
      <c r="P63" s="52">
        <f>N63+O63</f>
        <v>1747.6474770024156</v>
      </c>
      <c r="Q63" s="42"/>
      <c r="R63" s="8" t="str">
        <f t="shared" si="6"/>
        <v/>
      </c>
      <c r="S63" s="8" t="str">
        <f t="shared" si="7"/>
        <v/>
      </c>
      <c r="T63" s="8" t="str">
        <f t="shared" si="8"/>
        <v/>
      </c>
      <c r="U63" s="5">
        <f t="shared" si="9"/>
        <v>200</v>
      </c>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c r="EO63" s="42"/>
      <c r="EP63" s="42"/>
      <c r="EQ63" s="42"/>
      <c r="ER63" s="42"/>
      <c r="ES63" s="42"/>
      <c r="ET63" s="42"/>
      <c r="EU63" s="42"/>
      <c r="EV63" s="42"/>
      <c r="EW63" s="42"/>
      <c r="EX63" s="42"/>
      <c r="EY63" s="42"/>
      <c r="EZ63" s="42"/>
      <c r="FA63" s="42"/>
      <c r="FB63" s="42"/>
      <c r="FC63" s="42"/>
      <c r="FD63" s="42"/>
      <c r="FE63" s="42"/>
      <c r="FF63" s="42"/>
      <c r="FG63" s="42"/>
      <c r="FH63" s="42"/>
      <c r="FI63" s="42"/>
      <c r="FJ63" s="42"/>
      <c r="FK63" s="42"/>
      <c r="FL63" s="42"/>
      <c r="FM63" s="42"/>
      <c r="FN63" s="42"/>
      <c r="FO63" s="42"/>
      <c r="FP63" s="42"/>
      <c r="FQ63" s="42"/>
      <c r="FR63" s="42"/>
      <c r="FS63" s="42"/>
      <c r="FT63" s="42"/>
      <c r="FU63" s="42"/>
      <c r="FV63" s="42"/>
      <c r="FW63" s="42"/>
      <c r="FX63" s="42"/>
      <c r="FY63" s="42"/>
      <c r="FZ63" s="42"/>
      <c r="GA63" s="42"/>
      <c r="GB63" s="42"/>
      <c r="GC63" s="42"/>
      <c r="GD63" s="42"/>
      <c r="GE63" s="42"/>
      <c r="GF63" s="42"/>
      <c r="GG63" s="42"/>
      <c r="GH63" s="42"/>
      <c r="GI63" s="42"/>
      <c r="GJ63" s="42"/>
      <c r="GK63" s="42"/>
      <c r="GL63" s="42"/>
      <c r="GM63" s="42"/>
      <c r="GN63" s="42"/>
      <c r="GO63" s="42"/>
      <c r="GP63" s="42"/>
      <c r="GQ63" s="42"/>
      <c r="GR63" s="42"/>
      <c r="GS63" s="42"/>
      <c r="GT63" s="42"/>
      <c r="GU63" s="42"/>
      <c r="GV63" s="42"/>
      <c r="GW63" s="42"/>
      <c r="GX63" s="42"/>
      <c r="GY63" s="42"/>
      <c r="GZ63" s="42"/>
      <c r="HA63" s="42"/>
      <c r="HB63" s="42"/>
      <c r="HC63" s="42"/>
      <c r="HD63" s="42"/>
      <c r="HE63" s="42"/>
      <c r="HF63" s="42"/>
      <c r="HG63" s="42"/>
      <c r="HH63" s="42"/>
      <c r="HI63" s="42"/>
      <c r="HJ63" s="42"/>
      <c r="HK63" s="42"/>
      <c r="HL63" s="42"/>
      <c r="HM63" s="42"/>
      <c r="HN63" s="42"/>
      <c r="HO63" s="42"/>
      <c r="HP63" s="42"/>
      <c r="HQ63" s="42"/>
      <c r="HR63" s="42"/>
      <c r="HS63" s="42"/>
      <c r="HT63" s="42"/>
      <c r="HU63" s="42"/>
      <c r="HV63" s="42"/>
      <c r="HW63" s="42"/>
      <c r="HX63" s="42"/>
      <c r="HY63" s="42"/>
      <c r="HZ63" s="42"/>
      <c r="IA63" s="42"/>
      <c r="IB63" s="42"/>
      <c r="IC63" s="42"/>
      <c r="ID63" s="42"/>
      <c r="IE63" s="42"/>
      <c r="IF63" s="42"/>
      <c r="IG63" s="42"/>
      <c r="IH63" s="42"/>
      <c r="II63" s="42"/>
      <c r="IJ63" s="42"/>
      <c r="IK63" s="42"/>
      <c r="IL63" s="42"/>
      <c r="IM63" s="42"/>
      <c r="IN63" s="42"/>
      <c r="IO63" s="42"/>
      <c r="IP63" s="42"/>
      <c r="IQ63" s="42"/>
      <c r="IR63" s="42"/>
      <c r="IS63" s="42"/>
      <c r="IT63" s="42"/>
      <c r="IU63" s="42"/>
      <c r="IV63" s="42"/>
      <c r="IW63" s="42"/>
      <c r="IX63" s="42"/>
      <c r="IY63" s="42"/>
      <c r="IZ63" s="42"/>
      <c r="JA63" s="42"/>
      <c r="JB63" s="42"/>
      <c r="JC63" s="42"/>
      <c r="JD63" s="42"/>
      <c r="JE63" s="42"/>
      <c r="JF63" s="42"/>
      <c r="JG63" s="42"/>
      <c r="JH63" s="42"/>
      <c r="JI63" s="42"/>
      <c r="JJ63" s="42"/>
      <c r="JK63" s="42"/>
      <c r="JL63" s="42"/>
      <c r="JM63" s="42"/>
      <c r="JN63" s="42"/>
      <c r="JO63" s="42"/>
      <c r="JP63" s="42"/>
      <c r="JQ63" s="42"/>
      <c r="JR63" s="42"/>
      <c r="JS63" s="42"/>
      <c r="JT63" s="42"/>
      <c r="JU63" s="42"/>
      <c r="JV63" s="42"/>
      <c r="JW63" s="42"/>
      <c r="JX63" s="42"/>
      <c r="JY63" s="42"/>
      <c r="JZ63" s="42"/>
      <c r="KA63" s="42"/>
      <c r="KB63" s="42"/>
      <c r="KC63" s="42"/>
      <c r="KD63" s="42"/>
      <c r="KE63" s="42"/>
      <c r="KF63" s="42"/>
      <c r="KG63" s="42"/>
      <c r="KH63" s="42"/>
      <c r="KI63" s="42"/>
      <c r="KJ63" s="42"/>
      <c r="KK63" s="42"/>
      <c r="KL63" s="42"/>
      <c r="KM63" s="42"/>
      <c r="KN63" s="42"/>
      <c r="KO63" s="42"/>
      <c r="KP63" s="42"/>
      <c r="KQ63" s="42"/>
      <c r="KR63" s="42"/>
      <c r="KS63" s="42"/>
      <c r="KT63" s="42"/>
      <c r="KU63" s="42"/>
      <c r="KV63" s="42"/>
      <c r="KW63" s="42"/>
      <c r="KX63" s="42"/>
      <c r="KY63" s="42"/>
      <c r="KZ63" s="42"/>
      <c r="LA63" s="42"/>
      <c r="LB63" s="42"/>
      <c r="LC63" s="42"/>
      <c r="LD63" s="42"/>
      <c r="LE63" s="42"/>
      <c r="LF63" s="42"/>
      <c r="LG63" s="42"/>
      <c r="LH63" s="42"/>
      <c r="LI63" s="42"/>
      <c r="LJ63" s="42"/>
      <c r="LK63" s="42"/>
      <c r="LL63" s="42"/>
      <c r="LM63" s="42"/>
      <c r="LN63" s="42"/>
      <c r="LO63" s="42"/>
      <c r="LP63" s="42"/>
      <c r="LQ63" s="42"/>
      <c r="LR63" s="42"/>
      <c r="LS63" s="42"/>
      <c r="LT63" s="42"/>
      <c r="LU63" s="42"/>
      <c r="LV63" s="42"/>
      <c r="LW63" s="42"/>
      <c r="LX63" s="42"/>
      <c r="LY63" s="42"/>
      <c r="LZ63" s="42"/>
      <c r="MA63" s="42"/>
      <c r="MB63" s="42"/>
      <c r="MC63" s="42"/>
      <c r="MD63" s="42"/>
      <c r="ME63" s="42"/>
      <c r="MF63" s="42"/>
      <c r="MG63" s="42"/>
      <c r="MH63" s="42"/>
      <c r="MI63" s="42"/>
      <c r="MJ63" s="42"/>
      <c r="MK63" s="42"/>
      <c r="ML63" s="42"/>
      <c r="MM63" s="42"/>
      <c r="MN63" s="42"/>
      <c r="MO63" s="42"/>
      <c r="MP63" s="42"/>
      <c r="MQ63" s="42"/>
      <c r="MR63" s="42"/>
      <c r="MS63" s="42"/>
      <c r="MT63" s="42"/>
      <c r="MU63" s="42"/>
      <c r="MV63" s="42"/>
      <c r="MW63" s="42"/>
      <c r="MX63" s="42"/>
      <c r="MY63" s="42"/>
      <c r="MZ63" s="42"/>
      <c r="NA63" s="42"/>
      <c r="NB63" s="42"/>
      <c r="NC63" s="42"/>
      <c r="ND63" s="42"/>
      <c r="NE63" s="42"/>
      <c r="NF63" s="42"/>
      <c r="NG63" s="42"/>
      <c r="NH63" s="42"/>
      <c r="NI63" s="42"/>
      <c r="NJ63" s="42"/>
      <c r="NK63" s="42"/>
      <c r="NL63" s="42"/>
      <c r="NM63" s="42"/>
      <c r="NN63" s="42"/>
      <c r="NO63" s="42"/>
      <c r="NP63" s="42"/>
      <c r="NQ63" s="42"/>
      <c r="NR63" s="42"/>
      <c r="NS63" s="42"/>
      <c r="NT63" s="42"/>
      <c r="NU63" s="42"/>
      <c r="NV63" s="42"/>
      <c r="NW63" s="42"/>
      <c r="NX63" s="42"/>
      <c r="NY63" s="42"/>
      <c r="NZ63" s="42"/>
      <c r="OA63" s="42"/>
      <c r="OB63" s="42"/>
      <c r="OC63" s="42"/>
      <c r="OD63" s="42"/>
      <c r="OE63" s="42"/>
      <c r="OF63" s="42"/>
      <c r="OG63" s="42"/>
      <c r="OH63" s="42"/>
      <c r="OI63" s="42"/>
      <c r="OJ63" s="42"/>
      <c r="OK63" s="42"/>
      <c r="OL63" s="42"/>
      <c r="OM63" s="42"/>
      <c r="ON63" s="42"/>
      <c r="OO63" s="42"/>
      <c r="OP63" s="42"/>
      <c r="OQ63" s="42"/>
      <c r="OR63" s="42"/>
      <c r="OS63" s="42"/>
      <c r="OT63" s="42"/>
      <c r="OU63" s="42"/>
      <c r="OV63" s="42"/>
      <c r="OW63" s="42"/>
      <c r="OX63" s="42"/>
      <c r="OY63" s="42"/>
      <c r="OZ63" s="42"/>
      <c r="PA63" s="42"/>
      <c r="PB63" s="42"/>
      <c r="PC63" s="42"/>
      <c r="PD63" s="42"/>
      <c r="PE63" s="42"/>
      <c r="PF63" s="42"/>
      <c r="PG63" s="42"/>
      <c r="PH63" s="42"/>
      <c r="PI63" s="42"/>
      <c r="PJ63" s="42"/>
      <c r="PK63" s="42"/>
      <c r="PL63" s="42"/>
      <c r="PM63" s="42"/>
      <c r="PN63" s="42"/>
      <c r="PO63" s="42"/>
      <c r="PP63" s="42"/>
      <c r="PQ63" s="42"/>
      <c r="PR63" s="42"/>
      <c r="PS63" s="42"/>
      <c r="PT63" s="42"/>
      <c r="PU63" s="42"/>
      <c r="PV63" s="42"/>
      <c r="PW63" s="42"/>
      <c r="PX63" s="42"/>
      <c r="PY63" s="42"/>
      <c r="PZ63" s="42"/>
      <c r="QA63" s="42"/>
      <c r="QB63" s="42"/>
      <c r="QC63" s="42"/>
      <c r="QD63" s="42"/>
      <c r="QE63" s="42"/>
      <c r="QF63" s="42"/>
      <c r="QG63" s="42"/>
      <c r="QH63" s="42"/>
      <c r="QI63" s="42"/>
      <c r="QJ63" s="42"/>
      <c r="QK63" s="42"/>
      <c r="QL63" s="42"/>
      <c r="QM63" s="42"/>
      <c r="QN63" s="42"/>
      <c r="QO63" s="42"/>
      <c r="QP63" s="42"/>
      <c r="QQ63" s="42"/>
      <c r="QR63" s="42"/>
      <c r="QS63" s="42"/>
      <c r="QT63" s="42"/>
      <c r="QU63" s="42"/>
      <c r="QV63" s="42"/>
      <c r="QW63" s="42"/>
      <c r="QX63" s="42"/>
      <c r="QY63" s="42"/>
      <c r="QZ63" s="42"/>
      <c r="RA63" s="42"/>
      <c r="RB63" s="42"/>
      <c r="RC63" s="42"/>
      <c r="RD63" s="42"/>
      <c r="RE63" s="42"/>
      <c r="RF63" s="42"/>
      <c r="RG63" s="42"/>
      <c r="RH63" s="42"/>
      <c r="RI63" s="42"/>
      <c r="RJ63" s="42"/>
      <c r="RK63" s="42"/>
      <c r="RL63" s="42"/>
      <c r="RM63" s="42"/>
      <c r="RN63" s="42"/>
      <c r="RO63" s="42"/>
      <c r="RP63" s="42"/>
      <c r="RQ63" s="42"/>
      <c r="RR63" s="42"/>
      <c r="RS63" s="42"/>
      <c r="RT63" s="42"/>
      <c r="RU63" s="42"/>
      <c r="RV63" s="42"/>
      <c r="RW63" s="42"/>
      <c r="RX63" s="42"/>
      <c r="RY63" s="42"/>
      <c r="RZ63" s="42"/>
      <c r="SA63" s="42"/>
      <c r="SB63" s="42"/>
      <c r="SC63" s="42"/>
      <c r="SD63" s="42"/>
      <c r="SE63" s="42"/>
      <c r="SF63" s="42"/>
      <c r="SG63" s="42"/>
      <c r="SH63" s="42"/>
      <c r="SI63" s="42"/>
      <c r="SJ63" s="42"/>
      <c r="SK63" s="42"/>
      <c r="SL63" s="42"/>
      <c r="SM63" s="42"/>
      <c r="SN63" s="42"/>
      <c r="SO63" s="42"/>
      <c r="SP63" s="42"/>
      <c r="SQ63" s="42"/>
      <c r="SR63" s="42"/>
      <c r="SS63" s="42"/>
      <c r="ST63" s="42"/>
      <c r="SU63" s="42"/>
      <c r="SV63" s="42"/>
      <c r="SW63" s="42"/>
      <c r="SX63" s="42"/>
      <c r="SY63" s="42"/>
      <c r="SZ63" s="42"/>
      <c r="TA63" s="42"/>
      <c r="TB63" s="42"/>
      <c r="TC63" s="42"/>
      <c r="TD63" s="42"/>
      <c r="TE63" s="42"/>
      <c r="TF63" s="42"/>
      <c r="TG63" s="42"/>
      <c r="TH63" s="42"/>
      <c r="TI63" s="42"/>
      <c r="TJ63" s="42"/>
      <c r="TK63" s="42"/>
      <c r="TL63" s="42"/>
      <c r="TM63" s="42"/>
      <c r="TN63" s="42"/>
      <c r="TO63" s="42"/>
      <c r="TP63" s="42"/>
      <c r="TQ63" s="42"/>
      <c r="TR63" s="42"/>
      <c r="TS63" s="42"/>
      <c r="TT63" s="42"/>
      <c r="TU63" s="42"/>
      <c r="TV63" s="42"/>
      <c r="TW63" s="42"/>
      <c r="TX63" s="42"/>
      <c r="TY63" s="42"/>
      <c r="TZ63" s="42"/>
      <c r="UA63" s="42"/>
      <c r="UB63" s="42"/>
      <c r="UC63" s="42"/>
      <c r="UD63" s="42"/>
      <c r="UE63" s="42"/>
      <c r="UF63" s="42"/>
      <c r="UG63" s="42"/>
      <c r="UH63" s="42"/>
      <c r="UI63" s="42"/>
      <c r="UJ63" s="42"/>
      <c r="UK63" s="42"/>
      <c r="UL63" s="42"/>
      <c r="UM63" s="42"/>
      <c r="UN63" s="42"/>
      <c r="UO63" s="42"/>
      <c r="UP63" s="42"/>
      <c r="UQ63" s="42"/>
      <c r="UR63" s="42"/>
      <c r="US63" s="42"/>
      <c r="UT63" s="42"/>
      <c r="UU63" s="42"/>
      <c r="UV63" s="42"/>
      <c r="UW63" s="42"/>
      <c r="UX63" s="42"/>
      <c r="UY63" s="42"/>
      <c r="UZ63" s="42"/>
      <c r="VA63" s="42"/>
      <c r="VB63" s="42"/>
      <c r="VC63" s="42"/>
      <c r="VD63" s="42"/>
      <c r="VE63" s="42"/>
      <c r="VF63" s="42"/>
      <c r="VG63" s="42"/>
      <c r="VH63" s="42"/>
      <c r="VI63" s="42"/>
      <c r="VJ63" s="42"/>
      <c r="VK63" s="42"/>
      <c r="VL63" s="42"/>
      <c r="VM63" s="42"/>
      <c r="VN63" s="42"/>
      <c r="VO63" s="42"/>
      <c r="VP63" s="42"/>
      <c r="VQ63" s="42"/>
      <c r="VR63" s="42"/>
      <c r="VS63" s="42"/>
      <c r="VT63" s="42"/>
      <c r="VU63" s="42"/>
      <c r="VV63" s="42"/>
      <c r="VW63" s="42"/>
      <c r="VX63" s="42"/>
      <c r="VY63" s="42"/>
      <c r="VZ63" s="42"/>
      <c r="WA63" s="42"/>
      <c r="WB63" s="42"/>
      <c r="WC63" s="42"/>
      <c r="WD63" s="42"/>
      <c r="WE63" s="42"/>
      <c r="WF63" s="42"/>
      <c r="WG63" s="42"/>
      <c r="WH63" s="42"/>
      <c r="WI63" s="42"/>
      <c r="WJ63" s="42"/>
      <c r="WK63" s="42"/>
      <c r="WL63" s="42"/>
      <c r="WM63" s="42"/>
      <c r="WN63" s="42"/>
      <c r="WO63" s="42"/>
      <c r="WP63" s="42"/>
      <c r="WQ63" s="42"/>
      <c r="WR63" s="42"/>
      <c r="WS63" s="42"/>
      <c r="WT63" s="42"/>
      <c r="WU63" s="42"/>
      <c r="WV63" s="42"/>
      <c r="WW63" s="42"/>
      <c r="WX63" s="42"/>
      <c r="WY63" s="42"/>
      <c r="WZ63" s="42"/>
      <c r="XA63" s="42"/>
      <c r="XB63" s="42"/>
      <c r="XC63" s="42"/>
      <c r="XD63" s="42"/>
      <c r="XE63" s="42"/>
      <c r="XF63" s="42"/>
      <c r="XG63" s="42"/>
      <c r="XH63" s="42"/>
      <c r="XI63" s="42"/>
      <c r="XJ63" s="42"/>
      <c r="XK63" s="42"/>
      <c r="XL63" s="42"/>
      <c r="XM63" s="42"/>
      <c r="XN63" s="42"/>
      <c r="XO63" s="42"/>
      <c r="XP63" s="42"/>
      <c r="XQ63" s="42"/>
      <c r="XR63" s="42"/>
      <c r="XS63" s="42"/>
      <c r="XT63" s="42"/>
      <c r="XU63" s="42"/>
      <c r="XV63" s="42"/>
      <c r="XW63" s="42"/>
      <c r="XX63" s="42"/>
      <c r="XY63" s="42"/>
      <c r="XZ63" s="42"/>
      <c r="YA63" s="42"/>
      <c r="YB63" s="42"/>
      <c r="YC63" s="42"/>
      <c r="YD63" s="42"/>
      <c r="YE63" s="42"/>
      <c r="YF63" s="42"/>
      <c r="YG63" s="42"/>
      <c r="YH63" s="42"/>
      <c r="YI63" s="42"/>
      <c r="YJ63" s="42"/>
      <c r="YK63" s="42"/>
      <c r="YL63" s="42"/>
      <c r="YM63" s="42"/>
      <c r="YN63" s="42"/>
      <c r="YO63" s="42"/>
      <c r="YP63" s="42"/>
      <c r="YQ63" s="42"/>
      <c r="YR63" s="42"/>
      <c r="YS63" s="42"/>
      <c r="YT63" s="42"/>
      <c r="YU63" s="42"/>
      <c r="YV63" s="42"/>
      <c r="YW63" s="42"/>
      <c r="YX63" s="42"/>
      <c r="YY63" s="42"/>
      <c r="YZ63" s="42"/>
      <c r="ZA63" s="42"/>
      <c r="ZB63" s="42"/>
      <c r="ZC63" s="42"/>
      <c r="ZD63" s="42"/>
      <c r="ZE63" s="42"/>
      <c r="ZF63" s="42"/>
      <c r="ZG63" s="42"/>
      <c r="ZH63" s="42"/>
      <c r="ZI63" s="42"/>
      <c r="ZJ63" s="42"/>
      <c r="ZK63" s="42"/>
      <c r="ZL63" s="42"/>
      <c r="ZM63" s="42"/>
      <c r="ZN63" s="42"/>
      <c r="ZO63" s="42"/>
      <c r="ZP63" s="42"/>
      <c r="ZQ63" s="42"/>
      <c r="ZR63" s="42"/>
      <c r="ZS63" s="42"/>
      <c r="ZT63" s="42"/>
      <c r="ZU63" s="42"/>
      <c r="ZV63" s="42"/>
      <c r="ZW63" s="42"/>
      <c r="ZX63" s="42"/>
      <c r="ZY63" s="42"/>
      <c r="ZZ63" s="42"/>
      <c r="AAA63" s="42"/>
      <c r="AAB63" s="42"/>
      <c r="AAC63" s="42"/>
      <c r="AAD63" s="42"/>
      <c r="AAE63" s="42"/>
      <c r="AAF63" s="42"/>
      <c r="AAG63" s="42"/>
      <c r="AAH63" s="42"/>
      <c r="AAI63" s="42"/>
      <c r="AAJ63" s="42"/>
      <c r="AAK63" s="42"/>
      <c r="AAL63" s="42"/>
      <c r="AAM63" s="42"/>
      <c r="AAN63" s="42"/>
      <c r="AAO63" s="42"/>
      <c r="AAP63" s="42"/>
      <c r="AAQ63" s="42"/>
      <c r="AAR63" s="42"/>
      <c r="AAS63" s="42"/>
      <c r="AAT63" s="42"/>
      <c r="AAU63" s="42"/>
      <c r="AAV63" s="42"/>
      <c r="AAW63" s="42"/>
      <c r="AAX63" s="42"/>
      <c r="AAY63" s="42"/>
      <c r="AAZ63" s="42"/>
      <c r="ABA63" s="42"/>
      <c r="ABB63" s="42"/>
      <c r="ABC63" s="42"/>
      <c r="ABD63" s="42"/>
      <c r="ABE63" s="42"/>
      <c r="ABF63" s="42"/>
      <c r="ABG63" s="42"/>
      <c r="ABH63" s="42"/>
      <c r="ABI63" s="42"/>
      <c r="ABJ63" s="42"/>
      <c r="ABK63" s="42"/>
      <c r="ABL63" s="42"/>
      <c r="ABM63" s="42"/>
      <c r="ABN63" s="42"/>
      <c r="ABO63" s="42"/>
      <c r="ABP63" s="42"/>
      <c r="ABQ63" s="42"/>
      <c r="ABR63" s="42"/>
      <c r="ABS63" s="42"/>
      <c r="ABT63" s="42"/>
      <c r="ABU63" s="42"/>
      <c r="ABV63" s="42"/>
      <c r="ABW63" s="42"/>
      <c r="ABX63" s="42"/>
      <c r="ABY63" s="42"/>
      <c r="ABZ63" s="42"/>
      <c r="ACA63" s="42"/>
      <c r="ACB63" s="42"/>
      <c r="ACC63" s="42"/>
      <c r="ACD63" s="42"/>
      <c r="ACE63" s="42"/>
      <c r="ACF63" s="42"/>
      <c r="ACG63" s="42"/>
      <c r="ACH63" s="42"/>
      <c r="ACI63" s="42"/>
      <c r="ACJ63" s="42"/>
      <c r="ACK63" s="42"/>
      <c r="ACL63" s="42"/>
      <c r="ACM63" s="42"/>
      <c r="ACN63" s="42"/>
      <c r="ACO63" s="42"/>
      <c r="ACP63" s="42"/>
      <c r="ACQ63" s="42"/>
      <c r="ACR63" s="42"/>
      <c r="ACS63" s="42"/>
      <c r="ACT63" s="42"/>
      <c r="ACU63" s="42"/>
      <c r="ACV63" s="42"/>
      <c r="ACW63" s="42"/>
      <c r="ACX63" s="42"/>
      <c r="ACY63" s="42"/>
      <c r="ACZ63" s="42"/>
      <c r="ADA63" s="42"/>
      <c r="ADB63" s="42"/>
      <c r="ADC63" s="42"/>
      <c r="ADD63" s="42"/>
      <c r="ADE63" s="42"/>
      <c r="ADF63" s="42"/>
      <c r="ADG63" s="42"/>
      <c r="ADH63" s="42"/>
      <c r="ADI63" s="42"/>
      <c r="ADJ63" s="42"/>
      <c r="ADK63" s="42"/>
      <c r="ADL63" s="42"/>
      <c r="ADM63" s="42"/>
      <c r="ADN63" s="42"/>
      <c r="ADO63" s="42"/>
      <c r="ADP63" s="42"/>
      <c r="ADQ63" s="42"/>
      <c r="ADR63" s="42"/>
      <c r="ADS63" s="42"/>
      <c r="ADT63" s="42"/>
      <c r="ADU63" s="42"/>
      <c r="ADV63" s="42"/>
      <c r="ADW63" s="42"/>
      <c r="ADX63" s="42"/>
      <c r="ADY63" s="42"/>
      <c r="ADZ63" s="42"/>
      <c r="AEA63" s="42"/>
      <c r="AEB63" s="42"/>
      <c r="AEC63" s="42"/>
      <c r="AED63" s="42"/>
      <c r="AEE63" s="42"/>
      <c r="AEF63" s="42"/>
      <c r="AEG63" s="42"/>
      <c r="AEH63" s="42"/>
      <c r="AEI63" s="42"/>
      <c r="AEJ63" s="42"/>
      <c r="AEK63" s="42"/>
      <c r="AEL63" s="42"/>
      <c r="AEM63" s="42"/>
      <c r="AEN63" s="42"/>
      <c r="AEO63" s="42"/>
      <c r="AEP63" s="42"/>
      <c r="AEQ63" s="42"/>
      <c r="AER63" s="42"/>
      <c r="AES63" s="42"/>
      <c r="AET63" s="42"/>
      <c r="AEU63" s="42"/>
      <c r="AEV63" s="42"/>
      <c r="AEW63" s="42"/>
      <c r="AEX63" s="42"/>
      <c r="AEY63" s="42"/>
      <c r="AEZ63" s="42"/>
      <c r="AFA63" s="42"/>
      <c r="AFB63" s="42"/>
      <c r="AFC63" s="42"/>
      <c r="AFD63" s="42"/>
      <c r="AFE63" s="42"/>
      <c r="AFF63" s="42"/>
      <c r="AFG63" s="42"/>
      <c r="AFH63" s="42"/>
      <c r="AFI63" s="42"/>
      <c r="AFJ63" s="42"/>
      <c r="AFK63" s="42"/>
      <c r="AFL63" s="42"/>
      <c r="AFM63" s="42"/>
      <c r="AFN63" s="42"/>
      <c r="AFO63" s="42"/>
      <c r="AFP63" s="42"/>
      <c r="AFQ63" s="42"/>
      <c r="AFR63" s="42"/>
      <c r="AFS63" s="42"/>
      <c r="AFT63" s="42"/>
      <c r="AFU63" s="42"/>
      <c r="AFV63" s="42"/>
      <c r="AFW63" s="42"/>
      <c r="AFX63" s="42"/>
      <c r="AFY63" s="42"/>
      <c r="AFZ63" s="42"/>
      <c r="AGA63" s="42"/>
      <c r="AGB63" s="42"/>
      <c r="AGC63" s="42"/>
      <c r="AGD63" s="42"/>
      <c r="AGE63" s="42"/>
      <c r="AGF63" s="42"/>
      <c r="AGG63" s="42"/>
      <c r="AGH63" s="42"/>
      <c r="AGI63" s="42"/>
      <c r="AGJ63" s="42"/>
      <c r="AGK63" s="42"/>
      <c r="AGL63" s="42"/>
      <c r="AGM63" s="42"/>
      <c r="AGN63" s="42"/>
      <c r="AGO63" s="42"/>
      <c r="AGP63" s="42"/>
      <c r="AGQ63" s="42"/>
      <c r="AGR63" s="42"/>
      <c r="AGS63" s="42"/>
      <c r="AGT63" s="42"/>
      <c r="AGU63" s="42"/>
      <c r="AGV63" s="42"/>
      <c r="AGW63" s="42"/>
      <c r="AGX63" s="42"/>
      <c r="AGY63" s="42"/>
      <c r="AGZ63" s="42"/>
      <c r="AHA63" s="42"/>
      <c r="AHB63" s="42"/>
      <c r="AHC63" s="42"/>
      <c r="AHD63" s="42"/>
      <c r="AHE63" s="42"/>
      <c r="AHF63" s="42"/>
      <c r="AHG63" s="42"/>
      <c r="AHH63" s="42"/>
      <c r="AHI63" s="42"/>
      <c r="AHJ63" s="42"/>
      <c r="AHK63" s="42"/>
      <c r="AHL63" s="42"/>
      <c r="AHM63" s="42"/>
      <c r="AHN63" s="42"/>
      <c r="AHO63" s="42"/>
      <c r="AHP63" s="42"/>
      <c r="AHQ63" s="42"/>
      <c r="AHR63" s="42"/>
      <c r="AHS63" s="42"/>
      <c r="AHT63" s="42"/>
      <c r="AHU63" s="42"/>
      <c r="AHV63" s="42"/>
      <c r="AHW63" s="42"/>
      <c r="AHX63" s="42"/>
      <c r="AHY63" s="42"/>
      <c r="AHZ63" s="42"/>
      <c r="AIA63" s="42"/>
      <c r="AIB63" s="42"/>
      <c r="AIC63" s="42"/>
      <c r="AID63" s="42"/>
      <c r="AIE63" s="42"/>
      <c r="AIF63" s="42"/>
      <c r="AIG63" s="42"/>
      <c r="AIH63" s="42"/>
      <c r="AII63" s="42"/>
      <c r="AIJ63" s="42"/>
      <c r="AIK63" s="42"/>
      <c r="AIL63" s="42"/>
      <c r="AIM63" s="42"/>
      <c r="AIN63" s="42"/>
      <c r="AIO63" s="42"/>
      <c r="AIP63" s="42"/>
      <c r="AIQ63" s="42"/>
      <c r="AIR63" s="42"/>
      <c r="AIS63" s="42"/>
      <c r="AIT63" s="42"/>
      <c r="AIU63" s="42"/>
      <c r="AIV63" s="42"/>
      <c r="AIW63" s="42"/>
      <c r="AIX63" s="42"/>
      <c r="AIY63" s="42"/>
      <c r="AIZ63" s="42"/>
      <c r="AJA63" s="42"/>
      <c r="AJB63" s="42"/>
      <c r="AJC63" s="42"/>
      <c r="AJD63" s="42"/>
      <c r="AJE63" s="42"/>
      <c r="AJF63" s="42"/>
      <c r="AJG63" s="42"/>
      <c r="AJH63" s="42"/>
      <c r="AJI63" s="42"/>
      <c r="AJJ63" s="42"/>
      <c r="AJK63" s="42"/>
      <c r="AJL63" s="42"/>
      <c r="AJM63" s="42"/>
      <c r="AJN63" s="42"/>
      <c r="AJO63" s="42"/>
      <c r="AJP63" s="42"/>
      <c r="AJQ63" s="42"/>
      <c r="AJR63" s="42"/>
      <c r="AJS63" s="42"/>
      <c r="AJT63" s="42"/>
      <c r="AJU63" s="42"/>
      <c r="AJV63" s="42"/>
      <c r="AJW63" s="42"/>
      <c r="AJX63" s="42"/>
      <c r="AJY63" s="42"/>
      <c r="AJZ63" s="42"/>
      <c r="AKA63" s="42"/>
      <c r="AKB63" s="42"/>
      <c r="AKC63" s="42"/>
      <c r="AKD63" s="42"/>
      <c r="AKE63" s="42"/>
      <c r="AKF63" s="42"/>
      <c r="AKG63" s="42"/>
      <c r="AKH63" s="42"/>
      <c r="AKI63" s="42"/>
      <c r="AKJ63" s="42"/>
      <c r="AKK63" s="42"/>
      <c r="AKL63" s="42"/>
      <c r="AKM63" s="42"/>
      <c r="AKN63" s="42"/>
      <c r="AKO63" s="42"/>
      <c r="AKP63" s="42"/>
      <c r="AKQ63" s="42"/>
      <c r="AKR63" s="42"/>
      <c r="AKS63" s="42"/>
      <c r="AKT63" s="42"/>
      <c r="AKU63" s="42"/>
      <c r="AKV63" s="42"/>
      <c r="AKW63" s="42"/>
      <c r="AKX63" s="42"/>
      <c r="AKY63" s="42"/>
      <c r="AKZ63" s="42"/>
      <c r="ALA63" s="42"/>
      <c r="ALB63" s="42"/>
      <c r="ALC63" s="42"/>
      <c r="ALD63" s="42"/>
      <c r="ALE63" s="42"/>
      <c r="ALF63" s="42"/>
      <c r="ALG63" s="42"/>
      <c r="ALH63" s="42"/>
      <c r="ALI63" s="42"/>
      <c r="ALJ63" s="42"/>
      <c r="ALK63" s="42"/>
      <c r="ALL63" s="42"/>
      <c r="ALM63" s="42"/>
      <c r="ALN63" s="42"/>
      <c r="ALO63" s="42"/>
      <c r="ALP63" s="42"/>
      <c r="ALQ63" s="42"/>
      <c r="ALR63" s="42"/>
      <c r="ALS63" s="42"/>
      <c r="ALT63" s="42"/>
      <c r="ALU63" s="42"/>
      <c r="ALV63" s="42"/>
      <c r="ALW63" s="42"/>
      <c r="ALX63" s="42"/>
      <c r="ALY63" s="42"/>
      <c r="ALZ63" s="42"/>
      <c r="AMA63" s="42"/>
      <c r="AMB63" s="42"/>
      <c r="AMC63" s="42"/>
      <c r="AMD63" s="42"/>
      <c r="AME63" s="42"/>
      <c r="AMF63" s="42"/>
      <c r="AMG63" s="42"/>
      <c r="AMH63" s="42"/>
      <c r="AMI63" s="42"/>
      <c r="AMJ63" s="42"/>
    </row>
    <row r="64" spans="1:1024" s="42" customFormat="1" ht="11.25" x14ac:dyDescent="0.2">
      <c r="A64" s="43" t="s">
        <v>80</v>
      </c>
      <c r="B64" s="43" t="s">
        <v>81</v>
      </c>
      <c r="C64" s="43"/>
      <c r="D64" s="44" t="s">
        <v>79</v>
      </c>
      <c r="E64" s="43" t="s">
        <v>60</v>
      </c>
      <c r="F64" s="45">
        <v>1.05</v>
      </c>
      <c r="G64" s="45">
        <f>cotações!M21</f>
        <v>3.0756830601092897</v>
      </c>
      <c r="H64" s="43"/>
      <c r="I64" s="8">
        <f>ROUND(F64*G64,2)</f>
        <v>3.23</v>
      </c>
      <c r="J64" s="8"/>
      <c r="K64" s="8">
        <f t="shared" si="10"/>
        <v>3.23</v>
      </c>
      <c r="L64" s="8"/>
      <c r="M64" s="8"/>
      <c r="N64" s="8"/>
      <c r="O64" s="8"/>
      <c r="P64" s="8"/>
      <c r="Q64" s="5"/>
      <c r="R64" s="8" t="str">
        <f t="shared" si="6"/>
        <v/>
      </c>
      <c r="S64" s="8" t="str">
        <f t="shared" si="7"/>
        <v/>
      </c>
      <c r="T64" s="8">
        <f t="shared" si="8"/>
        <v>815.73718941008701</v>
      </c>
      <c r="U64" s="5">
        <f t="shared" si="9"/>
        <v>200</v>
      </c>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5"/>
      <c r="NI64" s="5"/>
      <c r="NJ64" s="5"/>
      <c r="NK64" s="5"/>
      <c r="NL64" s="5"/>
      <c r="NM64" s="5"/>
      <c r="NN64" s="5"/>
      <c r="NO64" s="5"/>
      <c r="NP64" s="5"/>
      <c r="NQ64" s="5"/>
      <c r="NR64" s="5"/>
      <c r="NS64" s="5"/>
      <c r="NT64" s="5"/>
      <c r="NU64" s="5"/>
      <c r="NV64" s="5"/>
      <c r="NW64" s="5"/>
      <c r="NX64" s="5"/>
      <c r="NY64" s="5"/>
      <c r="NZ64" s="5"/>
      <c r="OA64" s="5"/>
      <c r="OB64" s="5"/>
      <c r="OC64" s="5"/>
      <c r="OD64" s="5"/>
      <c r="OE64" s="5"/>
      <c r="OF64" s="5"/>
      <c r="OG64" s="5"/>
      <c r="OH64" s="5"/>
      <c r="OI64" s="5"/>
      <c r="OJ64" s="5"/>
      <c r="OK64" s="5"/>
      <c r="OL64" s="5"/>
      <c r="OM64" s="5"/>
      <c r="ON64" s="5"/>
      <c r="OO64" s="5"/>
      <c r="OP64" s="5"/>
      <c r="OQ64" s="5"/>
      <c r="OR64" s="5"/>
      <c r="OS64" s="5"/>
      <c r="OT64" s="5"/>
      <c r="OU64" s="5"/>
      <c r="OV64" s="5"/>
      <c r="OW64" s="5"/>
      <c r="OX64" s="5"/>
      <c r="OY64" s="5"/>
      <c r="OZ64" s="5"/>
      <c r="PA64" s="5"/>
      <c r="PB64" s="5"/>
      <c r="PC64" s="5"/>
      <c r="PD64" s="5"/>
      <c r="PE64" s="5"/>
      <c r="PF64" s="5"/>
      <c r="PG64" s="5"/>
      <c r="PH64" s="5"/>
      <c r="PI64" s="5"/>
      <c r="PJ64" s="5"/>
      <c r="PK64" s="5"/>
      <c r="PL64" s="5"/>
      <c r="PM64" s="5"/>
      <c r="PN64" s="5"/>
      <c r="PO64" s="5"/>
      <c r="PP64" s="5"/>
      <c r="PQ64" s="5"/>
      <c r="PR64" s="5"/>
      <c r="PS64" s="5"/>
      <c r="PT64" s="5"/>
      <c r="PU64" s="5"/>
      <c r="PV64" s="5"/>
      <c r="PW64" s="5"/>
      <c r="PX64" s="5"/>
      <c r="PY64" s="5"/>
      <c r="PZ64" s="5"/>
      <c r="QA64" s="5"/>
      <c r="QB64" s="5"/>
      <c r="QC64" s="5"/>
      <c r="QD64" s="5"/>
      <c r="QE64" s="5"/>
      <c r="QF64" s="5"/>
      <c r="QG64" s="5"/>
      <c r="QH64" s="5"/>
      <c r="QI64" s="5"/>
      <c r="QJ64" s="5"/>
      <c r="QK64" s="5"/>
      <c r="QL64" s="5"/>
      <c r="QM64" s="5"/>
      <c r="QN64" s="5"/>
      <c r="QO64" s="5"/>
      <c r="QP64" s="5"/>
      <c r="QQ64" s="5"/>
      <c r="QR64" s="5"/>
      <c r="QS64" s="5"/>
      <c r="QT64" s="5"/>
      <c r="QU64" s="5"/>
      <c r="QV64" s="5"/>
      <c r="QW64" s="5"/>
      <c r="QX64" s="5"/>
      <c r="QY64" s="5"/>
      <c r="QZ64" s="5"/>
      <c r="RA64" s="5"/>
      <c r="RB64" s="5"/>
      <c r="RC64" s="5"/>
      <c r="RD64" s="5"/>
      <c r="RE64" s="5"/>
      <c r="RF64" s="5"/>
      <c r="RG64" s="5"/>
      <c r="RH64" s="5"/>
      <c r="RI64" s="5"/>
      <c r="RJ64" s="5"/>
      <c r="RK64" s="5"/>
      <c r="RL64" s="5"/>
      <c r="RM64" s="5"/>
      <c r="RN64" s="5"/>
      <c r="RO64" s="5"/>
      <c r="RP64" s="5"/>
      <c r="RQ64" s="5"/>
      <c r="RR64" s="5"/>
      <c r="RS64" s="5"/>
      <c r="RT64" s="5"/>
      <c r="RU64" s="5"/>
      <c r="RV64" s="5"/>
      <c r="RW64" s="5"/>
      <c r="RX64" s="5"/>
      <c r="RY64" s="5"/>
      <c r="RZ64" s="5"/>
      <c r="SA64" s="5"/>
      <c r="SB64" s="5"/>
      <c r="SC64" s="5"/>
      <c r="SD64" s="5"/>
      <c r="SE64" s="5"/>
      <c r="SF64" s="5"/>
      <c r="SG64" s="5"/>
      <c r="SH64" s="5"/>
      <c r="SI64" s="5"/>
      <c r="SJ64" s="5"/>
      <c r="SK64" s="5"/>
      <c r="SL64" s="5"/>
      <c r="SM64" s="5"/>
      <c r="SN64" s="5"/>
      <c r="SO64" s="5"/>
      <c r="SP64" s="5"/>
      <c r="SQ64" s="5"/>
      <c r="SR64" s="5"/>
      <c r="SS64" s="5"/>
      <c r="ST64" s="5"/>
      <c r="SU64" s="5"/>
      <c r="SV64" s="5"/>
      <c r="SW64" s="5"/>
      <c r="SX64" s="5"/>
      <c r="SY64" s="5"/>
      <c r="SZ64" s="5"/>
      <c r="TA64" s="5"/>
      <c r="TB64" s="5"/>
      <c r="TC64" s="5"/>
      <c r="TD64" s="5"/>
      <c r="TE64" s="5"/>
      <c r="TF64" s="5"/>
      <c r="TG64" s="5"/>
      <c r="TH64" s="5"/>
      <c r="TI64" s="5"/>
      <c r="TJ64" s="5"/>
      <c r="TK64" s="5"/>
      <c r="TL64" s="5"/>
      <c r="TM64" s="5"/>
      <c r="TN64" s="5"/>
      <c r="TO64" s="5"/>
      <c r="TP64" s="5"/>
      <c r="TQ64" s="5"/>
      <c r="TR64" s="5"/>
      <c r="TS64" s="5"/>
      <c r="TT64" s="5"/>
      <c r="TU64" s="5"/>
      <c r="TV64" s="5"/>
      <c r="TW64" s="5"/>
      <c r="TX64" s="5"/>
      <c r="TY64" s="5"/>
      <c r="TZ64" s="5"/>
      <c r="UA64" s="5"/>
      <c r="UB64" s="5"/>
      <c r="UC64" s="5"/>
      <c r="UD64" s="5"/>
      <c r="UE64" s="5"/>
      <c r="UF64" s="5"/>
      <c r="UG64" s="5"/>
      <c r="UH64" s="5"/>
      <c r="UI64" s="5"/>
      <c r="UJ64" s="5"/>
      <c r="UK64" s="5"/>
      <c r="UL64" s="5"/>
      <c r="UM64" s="5"/>
      <c r="UN64" s="5"/>
      <c r="UO64" s="5"/>
      <c r="UP64" s="5"/>
      <c r="UQ64" s="5"/>
      <c r="UR64" s="5"/>
      <c r="US64" s="5"/>
      <c r="UT64" s="5"/>
      <c r="UU64" s="5"/>
      <c r="UV64" s="5"/>
      <c r="UW64" s="5"/>
      <c r="UX64" s="5"/>
      <c r="UY64" s="5"/>
      <c r="UZ64" s="5"/>
      <c r="VA64" s="5"/>
      <c r="VB64" s="5"/>
      <c r="VC64" s="5"/>
      <c r="VD64" s="5"/>
      <c r="VE64" s="5"/>
      <c r="VF64" s="5"/>
      <c r="VG64" s="5"/>
      <c r="VH64" s="5"/>
      <c r="VI64" s="5"/>
      <c r="VJ64" s="5"/>
      <c r="VK64" s="5"/>
      <c r="VL64" s="5"/>
      <c r="VM64" s="5"/>
      <c r="VN64" s="5"/>
      <c r="VO64" s="5"/>
      <c r="VP64" s="5"/>
      <c r="VQ64" s="5"/>
      <c r="VR64" s="5"/>
      <c r="VS64" s="5"/>
      <c r="VT64" s="5"/>
      <c r="VU64" s="5"/>
      <c r="VV64" s="5"/>
      <c r="VW64" s="5"/>
      <c r="VX64" s="5"/>
      <c r="VY64" s="5"/>
      <c r="VZ64" s="5"/>
      <c r="WA64" s="5"/>
      <c r="WB64" s="5"/>
      <c r="WC64" s="5"/>
      <c r="WD64" s="5"/>
      <c r="WE64" s="5"/>
      <c r="WF64" s="5"/>
      <c r="WG64" s="5"/>
      <c r="WH64" s="5"/>
      <c r="WI64" s="5"/>
      <c r="WJ64" s="5"/>
      <c r="WK64" s="5"/>
      <c r="WL64" s="5"/>
      <c r="WM64" s="5"/>
      <c r="WN64" s="5"/>
      <c r="WO64" s="5"/>
      <c r="WP64" s="5"/>
      <c r="WQ64" s="5"/>
      <c r="WR64" s="5"/>
      <c r="WS64" s="5"/>
      <c r="WT64" s="5"/>
      <c r="WU64" s="5"/>
      <c r="WV64" s="5"/>
      <c r="WW64" s="5"/>
      <c r="WX64" s="5"/>
      <c r="WY64" s="5"/>
      <c r="WZ64" s="5"/>
      <c r="XA64" s="5"/>
      <c r="XB64" s="5"/>
      <c r="XC64" s="5"/>
      <c r="XD64" s="5"/>
      <c r="XE64" s="5"/>
      <c r="XF64" s="5"/>
      <c r="XG64" s="5"/>
      <c r="XH64" s="5"/>
      <c r="XI64" s="5"/>
      <c r="XJ64" s="5"/>
      <c r="XK64" s="5"/>
      <c r="XL64" s="5"/>
      <c r="XM64" s="5"/>
      <c r="XN64" s="5"/>
      <c r="XO64" s="5"/>
      <c r="XP64" s="5"/>
      <c r="XQ64" s="5"/>
      <c r="XR64" s="5"/>
      <c r="XS64" s="5"/>
      <c r="XT64" s="5"/>
      <c r="XU64" s="5"/>
      <c r="XV64" s="5"/>
      <c r="XW64" s="5"/>
      <c r="XX64" s="5"/>
      <c r="XY64" s="5"/>
      <c r="XZ64" s="5"/>
      <c r="YA64" s="5"/>
      <c r="YB64" s="5"/>
      <c r="YC64" s="5"/>
      <c r="YD64" s="5"/>
      <c r="YE64" s="5"/>
      <c r="YF64" s="5"/>
      <c r="YG64" s="5"/>
      <c r="YH64" s="5"/>
      <c r="YI64" s="5"/>
      <c r="YJ64" s="5"/>
      <c r="YK64" s="5"/>
      <c r="YL64" s="5"/>
      <c r="YM64" s="5"/>
      <c r="YN64" s="5"/>
      <c r="YO64" s="5"/>
      <c r="YP64" s="5"/>
      <c r="YQ64" s="5"/>
      <c r="YR64" s="5"/>
      <c r="YS64" s="5"/>
      <c r="YT64" s="5"/>
      <c r="YU64" s="5"/>
      <c r="YV64" s="5"/>
      <c r="YW64" s="5"/>
      <c r="YX64" s="5"/>
      <c r="YY64" s="5"/>
      <c r="YZ64" s="5"/>
      <c r="ZA64" s="5"/>
      <c r="ZB64" s="5"/>
      <c r="ZC64" s="5"/>
      <c r="ZD64" s="5"/>
      <c r="ZE64" s="5"/>
      <c r="ZF64" s="5"/>
      <c r="ZG64" s="5"/>
      <c r="ZH64" s="5"/>
      <c r="ZI64" s="5"/>
      <c r="ZJ64" s="5"/>
      <c r="ZK64" s="5"/>
      <c r="ZL64" s="5"/>
      <c r="ZM64" s="5"/>
      <c r="ZN64" s="5"/>
      <c r="ZO64" s="5"/>
      <c r="ZP64" s="5"/>
      <c r="ZQ64" s="5"/>
      <c r="ZR64" s="5"/>
      <c r="ZS64" s="5"/>
      <c r="ZT64" s="5"/>
      <c r="ZU64" s="5"/>
      <c r="ZV64" s="5"/>
      <c r="ZW64" s="5"/>
      <c r="ZX64" s="5"/>
      <c r="ZY64" s="5"/>
      <c r="ZZ64" s="5"/>
      <c r="AAA64" s="5"/>
      <c r="AAB64" s="5"/>
      <c r="AAC64" s="5"/>
      <c r="AAD64" s="5"/>
      <c r="AAE64" s="5"/>
      <c r="AAF64" s="5"/>
      <c r="AAG64" s="5"/>
      <c r="AAH64" s="5"/>
      <c r="AAI64" s="5"/>
      <c r="AAJ64" s="5"/>
      <c r="AAK64" s="5"/>
      <c r="AAL64" s="5"/>
      <c r="AAM64" s="5"/>
      <c r="AAN64" s="5"/>
      <c r="AAO64" s="5"/>
      <c r="AAP64" s="5"/>
      <c r="AAQ64" s="5"/>
      <c r="AAR64" s="5"/>
      <c r="AAS64" s="5"/>
      <c r="AAT64" s="5"/>
      <c r="AAU64" s="5"/>
      <c r="AAV64" s="5"/>
      <c r="AAW64" s="5"/>
      <c r="AAX64" s="5"/>
      <c r="AAY64" s="5"/>
      <c r="AAZ64" s="5"/>
      <c r="ABA64" s="5"/>
      <c r="ABB64" s="5"/>
      <c r="ABC64" s="5"/>
      <c r="ABD64" s="5"/>
      <c r="ABE64" s="5"/>
      <c r="ABF64" s="5"/>
      <c r="ABG64" s="5"/>
      <c r="ABH64" s="5"/>
      <c r="ABI64" s="5"/>
      <c r="ABJ64" s="5"/>
      <c r="ABK64" s="5"/>
      <c r="ABL64" s="5"/>
      <c r="ABM64" s="5"/>
      <c r="ABN64" s="5"/>
      <c r="ABO64" s="5"/>
      <c r="ABP64" s="5"/>
      <c r="ABQ64" s="5"/>
      <c r="ABR64" s="5"/>
      <c r="ABS64" s="5"/>
      <c r="ABT64" s="5"/>
      <c r="ABU64" s="5"/>
      <c r="ABV64" s="5"/>
      <c r="ABW64" s="5"/>
      <c r="ABX64" s="5"/>
      <c r="ABY64" s="5"/>
      <c r="ABZ64" s="5"/>
      <c r="ACA64" s="5"/>
      <c r="ACB64" s="5"/>
      <c r="ACC64" s="5"/>
      <c r="ACD64" s="5"/>
      <c r="ACE64" s="5"/>
      <c r="ACF64" s="5"/>
      <c r="ACG64" s="5"/>
      <c r="ACH64" s="5"/>
      <c r="ACI64" s="5"/>
      <c r="ACJ64" s="5"/>
      <c r="ACK64" s="5"/>
      <c r="ACL64" s="5"/>
      <c r="ACM64" s="5"/>
      <c r="ACN64" s="5"/>
      <c r="ACO64" s="5"/>
      <c r="ACP64" s="5"/>
      <c r="ACQ64" s="5"/>
      <c r="ACR64" s="5"/>
      <c r="ACS64" s="5"/>
      <c r="ACT64" s="5"/>
      <c r="ACU64" s="5"/>
      <c r="ACV64" s="5"/>
      <c r="ACW64" s="5"/>
      <c r="ACX64" s="5"/>
      <c r="ACY64" s="5"/>
      <c r="ACZ64" s="5"/>
      <c r="ADA64" s="5"/>
      <c r="ADB64" s="5"/>
      <c r="ADC64" s="5"/>
      <c r="ADD64" s="5"/>
      <c r="ADE64" s="5"/>
      <c r="ADF64" s="5"/>
      <c r="ADG64" s="5"/>
      <c r="ADH64" s="5"/>
      <c r="ADI64" s="5"/>
      <c r="ADJ64" s="5"/>
      <c r="ADK64" s="5"/>
      <c r="ADL64" s="5"/>
      <c r="ADM64" s="5"/>
      <c r="ADN64" s="5"/>
      <c r="ADO64" s="5"/>
      <c r="ADP64" s="5"/>
      <c r="ADQ64" s="5"/>
      <c r="ADR64" s="5"/>
      <c r="ADS64" s="5"/>
      <c r="ADT64" s="5"/>
      <c r="ADU64" s="5"/>
      <c r="ADV64" s="5"/>
      <c r="ADW64" s="5"/>
      <c r="ADX64" s="5"/>
      <c r="ADY64" s="5"/>
      <c r="ADZ64" s="5"/>
      <c r="AEA64" s="5"/>
      <c r="AEB64" s="5"/>
      <c r="AEC64" s="5"/>
      <c r="AED64" s="5"/>
      <c r="AEE64" s="5"/>
      <c r="AEF64" s="5"/>
      <c r="AEG64" s="5"/>
      <c r="AEH64" s="5"/>
      <c r="AEI64" s="5"/>
      <c r="AEJ64" s="5"/>
      <c r="AEK64" s="5"/>
      <c r="AEL64" s="5"/>
      <c r="AEM64" s="5"/>
      <c r="AEN64" s="5"/>
      <c r="AEO64" s="5"/>
      <c r="AEP64" s="5"/>
      <c r="AEQ64" s="5"/>
      <c r="AER64" s="5"/>
      <c r="AES64" s="5"/>
      <c r="AET64" s="5"/>
      <c r="AEU64" s="5"/>
      <c r="AEV64" s="5"/>
      <c r="AEW64" s="5"/>
      <c r="AEX64" s="5"/>
      <c r="AEY64" s="5"/>
      <c r="AEZ64" s="5"/>
      <c r="AFA64" s="5"/>
      <c r="AFB64" s="5"/>
      <c r="AFC64" s="5"/>
      <c r="AFD64" s="5"/>
      <c r="AFE64" s="5"/>
      <c r="AFF64" s="5"/>
      <c r="AFG64" s="5"/>
      <c r="AFH64" s="5"/>
      <c r="AFI64" s="5"/>
      <c r="AFJ64" s="5"/>
      <c r="AFK64" s="5"/>
      <c r="AFL64" s="5"/>
      <c r="AFM64" s="5"/>
      <c r="AFN64" s="5"/>
      <c r="AFO64" s="5"/>
      <c r="AFP64" s="5"/>
      <c r="AFQ64" s="5"/>
      <c r="AFR64" s="5"/>
      <c r="AFS64" s="5"/>
      <c r="AFT64" s="5"/>
      <c r="AFU64" s="5"/>
      <c r="AFV64" s="5"/>
      <c r="AFW64" s="5"/>
      <c r="AFX64" s="5"/>
      <c r="AFY64" s="5"/>
      <c r="AFZ64" s="5"/>
      <c r="AGA64" s="5"/>
      <c r="AGB64" s="5"/>
      <c r="AGC64" s="5"/>
      <c r="AGD64" s="5"/>
      <c r="AGE64" s="5"/>
      <c r="AGF64" s="5"/>
      <c r="AGG64" s="5"/>
      <c r="AGH64" s="5"/>
      <c r="AGI64" s="5"/>
      <c r="AGJ64" s="5"/>
      <c r="AGK64" s="5"/>
      <c r="AGL64" s="5"/>
      <c r="AGM64" s="5"/>
      <c r="AGN64" s="5"/>
      <c r="AGO64" s="5"/>
      <c r="AGP64" s="5"/>
      <c r="AGQ64" s="5"/>
      <c r="AGR64" s="5"/>
      <c r="AGS64" s="5"/>
      <c r="AGT64" s="5"/>
      <c r="AGU64" s="5"/>
      <c r="AGV64" s="5"/>
      <c r="AGW64" s="5"/>
      <c r="AGX64" s="5"/>
      <c r="AGY64" s="5"/>
      <c r="AGZ64" s="5"/>
      <c r="AHA64" s="5"/>
      <c r="AHB64" s="5"/>
      <c r="AHC64" s="5"/>
      <c r="AHD64" s="5"/>
      <c r="AHE64" s="5"/>
      <c r="AHF64" s="5"/>
      <c r="AHG64" s="5"/>
      <c r="AHH64" s="5"/>
      <c r="AHI64" s="5"/>
      <c r="AHJ64" s="5"/>
      <c r="AHK64" s="5"/>
      <c r="AHL64" s="5"/>
      <c r="AHM64" s="5"/>
      <c r="AHN64" s="5"/>
      <c r="AHO64" s="5"/>
      <c r="AHP64" s="5"/>
      <c r="AHQ64" s="5"/>
      <c r="AHR64" s="5"/>
      <c r="AHS64" s="5"/>
      <c r="AHT64" s="5"/>
      <c r="AHU64" s="5"/>
      <c r="AHV64" s="5"/>
      <c r="AHW64" s="5"/>
      <c r="AHX64" s="5"/>
      <c r="AHY64" s="5"/>
      <c r="AHZ64" s="5"/>
      <c r="AIA64" s="5"/>
      <c r="AIB64" s="5"/>
      <c r="AIC64" s="5"/>
      <c r="AID64" s="5"/>
      <c r="AIE64" s="5"/>
      <c r="AIF64" s="5"/>
      <c r="AIG64" s="5"/>
      <c r="AIH64" s="5"/>
      <c r="AII64" s="5"/>
      <c r="AIJ64" s="5"/>
      <c r="AIK64" s="5"/>
      <c r="AIL64" s="5"/>
      <c r="AIM64" s="5"/>
      <c r="AIN64" s="5"/>
      <c r="AIO64" s="5"/>
      <c r="AIP64" s="5"/>
      <c r="AIQ64" s="5"/>
      <c r="AIR64" s="5"/>
      <c r="AIS64" s="5"/>
      <c r="AIT64" s="5"/>
      <c r="AIU64" s="5"/>
      <c r="AIV64" s="5"/>
      <c r="AIW64" s="5"/>
      <c r="AIX64" s="5"/>
      <c r="AIY64" s="5"/>
      <c r="AIZ64" s="5"/>
      <c r="AJA64" s="5"/>
      <c r="AJB64" s="5"/>
      <c r="AJC64" s="5"/>
      <c r="AJD64" s="5"/>
      <c r="AJE64" s="5"/>
      <c r="AJF64" s="5"/>
      <c r="AJG64" s="5"/>
      <c r="AJH64" s="5"/>
      <c r="AJI64" s="5"/>
      <c r="AJJ64" s="5"/>
      <c r="AJK64" s="5"/>
      <c r="AJL64" s="5"/>
      <c r="AJM64" s="5"/>
      <c r="AJN64" s="5"/>
      <c r="AJO64" s="5"/>
      <c r="AJP64" s="5"/>
      <c r="AJQ64" s="5"/>
      <c r="AJR64" s="5"/>
      <c r="AJS64" s="5"/>
      <c r="AJT64" s="5"/>
      <c r="AJU64" s="5"/>
      <c r="AJV64" s="5"/>
      <c r="AJW64" s="5"/>
      <c r="AJX64" s="5"/>
      <c r="AJY64" s="5"/>
      <c r="AJZ64" s="5"/>
      <c r="AKA64" s="5"/>
      <c r="AKB64" s="5"/>
      <c r="AKC64" s="5"/>
      <c r="AKD64" s="5"/>
      <c r="AKE64" s="5"/>
      <c r="AKF64" s="5"/>
      <c r="AKG64" s="5"/>
      <c r="AKH64" s="5"/>
      <c r="AKI64" s="5"/>
      <c r="AKJ64" s="5"/>
      <c r="AKK64" s="5"/>
      <c r="AKL64" s="5"/>
      <c r="AKM64" s="5"/>
      <c r="AKN64" s="5"/>
      <c r="AKO64" s="5"/>
      <c r="AKP64" s="5"/>
      <c r="AKQ64" s="5"/>
      <c r="AKR64" s="5"/>
      <c r="AKS64" s="5"/>
      <c r="AKT64" s="5"/>
      <c r="AKU64" s="5"/>
      <c r="AKV64" s="5"/>
      <c r="AKW64" s="5"/>
      <c r="AKX64" s="5"/>
      <c r="AKY64" s="5"/>
      <c r="AKZ64" s="5"/>
      <c r="ALA64" s="5"/>
      <c r="ALB64" s="5"/>
      <c r="ALC64" s="5"/>
      <c r="ALD64" s="5"/>
      <c r="ALE64" s="5"/>
      <c r="ALF64" s="5"/>
      <c r="ALG64" s="5"/>
      <c r="ALH64" s="5"/>
      <c r="ALI64" s="5"/>
      <c r="ALJ64" s="5"/>
      <c r="ALK64" s="5"/>
      <c r="ALL64" s="5"/>
      <c r="ALM64" s="5"/>
      <c r="ALN64" s="5"/>
      <c r="ALO64" s="5"/>
      <c r="ALP64" s="5"/>
      <c r="ALQ64" s="5"/>
      <c r="ALR64" s="5"/>
      <c r="ALS64" s="5"/>
      <c r="ALT64" s="5"/>
      <c r="ALU64" s="5"/>
      <c r="ALV64" s="5"/>
      <c r="ALW64" s="5"/>
      <c r="ALX64" s="5"/>
      <c r="ALY64" s="5"/>
      <c r="ALZ64" s="5"/>
      <c r="AMA64" s="5"/>
      <c r="AMB64" s="5"/>
      <c r="AMC64" s="5"/>
      <c r="AMD64" s="5"/>
      <c r="AME64" s="5"/>
      <c r="AMF64" s="5"/>
      <c r="AMG64" s="5"/>
      <c r="AMH64" s="5"/>
      <c r="AMI64" s="5"/>
      <c r="AMJ64" s="5"/>
    </row>
    <row r="65" spans="1:1024" x14ac:dyDescent="0.2">
      <c r="A65" s="43" t="s">
        <v>3</v>
      </c>
      <c r="B65" s="43">
        <v>88264</v>
      </c>
      <c r="C65" s="43"/>
      <c r="D65" s="44" t="s">
        <v>62</v>
      </c>
      <c r="E65" s="43" t="s">
        <v>34</v>
      </c>
      <c r="F65" s="54">
        <v>6.8599999999999994E-2</v>
      </c>
      <c r="G65" s="45">
        <f>$G$42</f>
        <v>29.49</v>
      </c>
      <c r="H65" s="43"/>
      <c r="I65" s="8"/>
      <c r="J65" s="8">
        <f>ROUND(F65*G65,2)</f>
        <v>2.02</v>
      </c>
      <c r="K65" s="8">
        <f t="shared" si="10"/>
        <v>2.02</v>
      </c>
      <c r="L65" s="8"/>
      <c r="M65" s="8"/>
      <c r="N65" s="8"/>
      <c r="O65" s="8"/>
      <c r="P65" s="8"/>
      <c r="R65" s="8">
        <f t="shared" si="6"/>
        <v>510.15143114810394</v>
      </c>
      <c r="S65" s="8" t="str">
        <f t="shared" si="7"/>
        <v/>
      </c>
      <c r="T65" s="8" t="str">
        <f t="shared" si="8"/>
        <v/>
      </c>
      <c r="U65" s="5">
        <f t="shared" si="9"/>
        <v>200</v>
      </c>
    </row>
    <row r="66" spans="1:1024" x14ac:dyDescent="0.2">
      <c r="A66" s="43" t="s">
        <v>3</v>
      </c>
      <c r="B66" s="43">
        <v>88247</v>
      </c>
      <c r="C66" s="43"/>
      <c r="D66" s="44" t="s">
        <v>33</v>
      </c>
      <c r="E66" s="43" t="s">
        <v>34</v>
      </c>
      <c r="F66" s="54">
        <v>6.8599999999999994E-2</v>
      </c>
      <c r="G66" s="45">
        <f>$G$13</f>
        <v>24.41</v>
      </c>
      <c r="H66" s="43"/>
      <c r="I66" s="8"/>
      <c r="J66" s="8">
        <f>ROUND(F66*G66,2)</f>
        <v>1.67</v>
      </c>
      <c r="K66" s="8">
        <f t="shared" si="10"/>
        <v>1.67</v>
      </c>
      <c r="L66" s="8"/>
      <c r="M66" s="8"/>
      <c r="N66" s="8"/>
      <c r="O66" s="8"/>
      <c r="P66" s="8"/>
      <c r="R66" s="8">
        <f t="shared" si="6"/>
        <v>421.75885644422453</v>
      </c>
      <c r="S66" s="8" t="str">
        <f t="shared" si="7"/>
        <v/>
      </c>
      <c r="T66" s="8" t="str">
        <f t="shared" si="8"/>
        <v/>
      </c>
      <c r="U66" s="5">
        <f t="shared" si="9"/>
        <v>200</v>
      </c>
    </row>
    <row r="67" spans="1:1024" x14ac:dyDescent="0.2">
      <c r="A67" s="43"/>
      <c r="B67" s="43"/>
      <c r="C67" s="43"/>
      <c r="D67" s="44"/>
      <c r="E67" s="43"/>
      <c r="F67" s="45"/>
      <c r="G67" s="43"/>
      <c r="H67" s="43"/>
      <c r="I67" s="8"/>
      <c r="J67" s="8"/>
      <c r="K67" s="8"/>
      <c r="L67" s="8"/>
      <c r="M67" s="8"/>
      <c r="N67" s="8"/>
      <c r="O67" s="8"/>
      <c r="P67" s="8"/>
      <c r="R67" s="8" t="str">
        <f t="shared" si="6"/>
        <v/>
      </c>
      <c r="S67" s="8" t="str">
        <f t="shared" si="7"/>
        <v/>
      </c>
      <c r="T67" s="8" t="str">
        <f t="shared" si="8"/>
        <v/>
      </c>
      <c r="U67" s="5">
        <f t="shared" si="9"/>
        <v>200</v>
      </c>
    </row>
    <row r="68" spans="1:1024" x14ac:dyDescent="0.2">
      <c r="A68" s="46"/>
      <c r="B68" s="46"/>
      <c r="C68" s="46">
        <v>4</v>
      </c>
      <c r="D68" s="47" t="s">
        <v>82</v>
      </c>
      <c r="E68" s="46"/>
      <c r="F68" s="48"/>
      <c r="G68" s="46"/>
      <c r="H68" s="46"/>
      <c r="I68" s="7"/>
      <c r="J68" s="7"/>
      <c r="K68" s="7"/>
      <c r="L68" s="7"/>
      <c r="M68" s="7"/>
      <c r="N68" s="7"/>
      <c r="O68" s="7"/>
      <c r="P68" s="7"/>
      <c r="Q68" s="42"/>
      <c r="R68" s="8" t="str">
        <f t="shared" si="6"/>
        <v/>
      </c>
      <c r="S68" s="8" t="str">
        <f t="shared" si="7"/>
        <v/>
      </c>
      <c r="T68" s="8" t="str">
        <f t="shared" si="8"/>
        <v/>
      </c>
      <c r="U68" s="5">
        <f t="shared" si="9"/>
        <v>200</v>
      </c>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c r="BO68" s="42"/>
      <c r="BP68" s="42"/>
      <c r="BQ68" s="42"/>
      <c r="BR68" s="42"/>
      <c r="BS68" s="42"/>
      <c r="BT68" s="42"/>
      <c r="BU68" s="42"/>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c r="EO68" s="42"/>
      <c r="EP68" s="42"/>
      <c r="EQ68" s="42"/>
      <c r="ER68" s="42"/>
      <c r="ES68" s="42"/>
      <c r="ET68" s="42"/>
      <c r="EU68" s="42"/>
      <c r="EV68" s="42"/>
      <c r="EW68" s="42"/>
      <c r="EX68" s="42"/>
      <c r="EY68" s="42"/>
      <c r="EZ68" s="42"/>
      <c r="FA68" s="42"/>
      <c r="FB68" s="42"/>
      <c r="FC68" s="42"/>
      <c r="FD68" s="42"/>
      <c r="FE68" s="42"/>
      <c r="FF68" s="42"/>
      <c r="FG68" s="42"/>
      <c r="FH68" s="42"/>
      <c r="FI68" s="42"/>
      <c r="FJ68" s="42"/>
      <c r="FK68" s="42"/>
      <c r="FL68" s="42"/>
      <c r="FM68" s="42"/>
      <c r="FN68" s="42"/>
      <c r="FO68" s="42"/>
      <c r="FP68" s="42"/>
      <c r="FQ68" s="42"/>
      <c r="FR68" s="42"/>
      <c r="FS68" s="42"/>
      <c r="FT68" s="42"/>
      <c r="FU68" s="42"/>
      <c r="FV68" s="42"/>
      <c r="FW68" s="42"/>
      <c r="FX68" s="42"/>
      <c r="FY68" s="42"/>
      <c r="FZ68" s="42"/>
      <c r="GA68" s="42"/>
      <c r="GB68" s="42"/>
      <c r="GC68" s="42"/>
      <c r="GD68" s="42"/>
      <c r="GE68" s="42"/>
      <c r="GF68" s="42"/>
      <c r="GG68" s="42"/>
      <c r="GH68" s="42"/>
      <c r="GI68" s="42"/>
      <c r="GJ68" s="42"/>
      <c r="GK68" s="42"/>
      <c r="GL68" s="42"/>
      <c r="GM68" s="42"/>
      <c r="GN68" s="42"/>
      <c r="GO68" s="42"/>
      <c r="GP68" s="42"/>
      <c r="GQ68" s="42"/>
      <c r="GR68" s="42"/>
      <c r="GS68" s="42"/>
      <c r="GT68" s="42"/>
      <c r="GU68" s="42"/>
      <c r="GV68" s="42"/>
      <c r="GW68" s="42"/>
      <c r="GX68" s="42"/>
      <c r="GY68" s="42"/>
      <c r="GZ68" s="42"/>
      <c r="HA68" s="42"/>
      <c r="HB68" s="42"/>
      <c r="HC68" s="42"/>
      <c r="HD68" s="42"/>
      <c r="HE68" s="42"/>
      <c r="HF68" s="42"/>
      <c r="HG68" s="42"/>
      <c r="HH68" s="42"/>
      <c r="HI68" s="42"/>
      <c r="HJ68" s="42"/>
      <c r="HK68" s="42"/>
      <c r="HL68" s="42"/>
      <c r="HM68" s="42"/>
      <c r="HN68" s="42"/>
      <c r="HO68" s="42"/>
      <c r="HP68" s="42"/>
      <c r="HQ68" s="42"/>
      <c r="HR68" s="42"/>
      <c r="HS68" s="42"/>
      <c r="HT68" s="42"/>
      <c r="HU68" s="42"/>
      <c r="HV68" s="42"/>
      <c r="HW68" s="42"/>
      <c r="HX68" s="42"/>
      <c r="HY68" s="42"/>
      <c r="HZ68" s="42"/>
      <c r="IA68" s="42"/>
      <c r="IB68" s="42"/>
      <c r="IC68" s="42"/>
      <c r="ID68" s="42"/>
      <c r="IE68" s="42"/>
      <c r="IF68" s="42"/>
      <c r="IG68" s="42"/>
      <c r="IH68" s="42"/>
      <c r="II68" s="42"/>
      <c r="IJ68" s="42"/>
      <c r="IK68" s="42"/>
      <c r="IL68" s="42"/>
      <c r="IM68" s="42"/>
      <c r="IN68" s="42"/>
      <c r="IO68" s="42"/>
      <c r="IP68" s="42"/>
      <c r="IQ68" s="42"/>
      <c r="IR68" s="42"/>
      <c r="IS68" s="42"/>
      <c r="IT68" s="42"/>
      <c r="IU68" s="42"/>
      <c r="IV68" s="42"/>
      <c r="IW68" s="42"/>
      <c r="IX68" s="42"/>
      <c r="IY68" s="42"/>
      <c r="IZ68" s="42"/>
      <c r="JA68" s="42"/>
      <c r="JB68" s="42"/>
      <c r="JC68" s="42"/>
      <c r="JD68" s="42"/>
      <c r="JE68" s="42"/>
      <c r="JF68" s="42"/>
      <c r="JG68" s="42"/>
      <c r="JH68" s="42"/>
      <c r="JI68" s="42"/>
      <c r="JJ68" s="42"/>
      <c r="JK68" s="42"/>
      <c r="JL68" s="42"/>
      <c r="JM68" s="42"/>
      <c r="JN68" s="42"/>
      <c r="JO68" s="42"/>
      <c r="JP68" s="42"/>
      <c r="JQ68" s="42"/>
      <c r="JR68" s="42"/>
      <c r="JS68" s="42"/>
      <c r="JT68" s="42"/>
      <c r="JU68" s="42"/>
      <c r="JV68" s="42"/>
      <c r="JW68" s="42"/>
      <c r="JX68" s="42"/>
      <c r="JY68" s="42"/>
      <c r="JZ68" s="42"/>
      <c r="KA68" s="42"/>
      <c r="KB68" s="42"/>
      <c r="KC68" s="42"/>
      <c r="KD68" s="42"/>
      <c r="KE68" s="42"/>
      <c r="KF68" s="42"/>
      <c r="KG68" s="42"/>
      <c r="KH68" s="42"/>
      <c r="KI68" s="42"/>
      <c r="KJ68" s="42"/>
      <c r="KK68" s="42"/>
      <c r="KL68" s="42"/>
      <c r="KM68" s="42"/>
      <c r="KN68" s="42"/>
      <c r="KO68" s="42"/>
      <c r="KP68" s="42"/>
      <c r="KQ68" s="42"/>
      <c r="KR68" s="42"/>
      <c r="KS68" s="42"/>
      <c r="KT68" s="42"/>
      <c r="KU68" s="42"/>
      <c r="KV68" s="42"/>
      <c r="KW68" s="42"/>
      <c r="KX68" s="42"/>
      <c r="KY68" s="42"/>
      <c r="KZ68" s="42"/>
      <c r="LA68" s="42"/>
      <c r="LB68" s="42"/>
      <c r="LC68" s="42"/>
      <c r="LD68" s="42"/>
      <c r="LE68" s="42"/>
      <c r="LF68" s="42"/>
      <c r="LG68" s="42"/>
      <c r="LH68" s="42"/>
      <c r="LI68" s="42"/>
      <c r="LJ68" s="42"/>
      <c r="LK68" s="42"/>
      <c r="LL68" s="42"/>
      <c r="LM68" s="42"/>
      <c r="LN68" s="42"/>
      <c r="LO68" s="42"/>
      <c r="LP68" s="42"/>
      <c r="LQ68" s="42"/>
      <c r="LR68" s="42"/>
      <c r="LS68" s="42"/>
      <c r="LT68" s="42"/>
      <c r="LU68" s="42"/>
      <c r="LV68" s="42"/>
      <c r="LW68" s="42"/>
      <c r="LX68" s="42"/>
      <c r="LY68" s="42"/>
      <c r="LZ68" s="42"/>
      <c r="MA68" s="42"/>
      <c r="MB68" s="42"/>
      <c r="MC68" s="42"/>
      <c r="MD68" s="42"/>
      <c r="ME68" s="42"/>
      <c r="MF68" s="42"/>
      <c r="MG68" s="42"/>
      <c r="MH68" s="42"/>
      <c r="MI68" s="42"/>
      <c r="MJ68" s="42"/>
      <c r="MK68" s="42"/>
      <c r="ML68" s="42"/>
      <c r="MM68" s="42"/>
      <c r="MN68" s="42"/>
      <c r="MO68" s="42"/>
      <c r="MP68" s="42"/>
      <c r="MQ68" s="42"/>
      <c r="MR68" s="42"/>
      <c r="MS68" s="42"/>
      <c r="MT68" s="42"/>
      <c r="MU68" s="42"/>
      <c r="MV68" s="42"/>
      <c r="MW68" s="42"/>
      <c r="MX68" s="42"/>
      <c r="MY68" s="42"/>
      <c r="MZ68" s="42"/>
      <c r="NA68" s="42"/>
      <c r="NB68" s="42"/>
      <c r="NC68" s="42"/>
      <c r="ND68" s="42"/>
      <c r="NE68" s="42"/>
      <c r="NF68" s="42"/>
      <c r="NG68" s="42"/>
      <c r="NH68" s="42"/>
      <c r="NI68" s="42"/>
      <c r="NJ68" s="42"/>
      <c r="NK68" s="42"/>
      <c r="NL68" s="42"/>
      <c r="NM68" s="42"/>
      <c r="NN68" s="42"/>
      <c r="NO68" s="42"/>
      <c r="NP68" s="42"/>
      <c r="NQ68" s="42"/>
      <c r="NR68" s="42"/>
      <c r="NS68" s="42"/>
      <c r="NT68" s="42"/>
      <c r="NU68" s="42"/>
      <c r="NV68" s="42"/>
      <c r="NW68" s="42"/>
      <c r="NX68" s="42"/>
      <c r="NY68" s="42"/>
      <c r="NZ68" s="42"/>
      <c r="OA68" s="42"/>
      <c r="OB68" s="42"/>
      <c r="OC68" s="42"/>
      <c r="OD68" s="42"/>
      <c r="OE68" s="42"/>
      <c r="OF68" s="42"/>
      <c r="OG68" s="42"/>
      <c r="OH68" s="42"/>
      <c r="OI68" s="42"/>
      <c r="OJ68" s="42"/>
      <c r="OK68" s="42"/>
      <c r="OL68" s="42"/>
      <c r="OM68" s="42"/>
      <c r="ON68" s="42"/>
      <c r="OO68" s="42"/>
      <c r="OP68" s="42"/>
      <c r="OQ68" s="42"/>
      <c r="OR68" s="42"/>
      <c r="OS68" s="42"/>
      <c r="OT68" s="42"/>
      <c r="OU68" s="42"/>
      <c r="OV68" s="42"/>
      <c r="OW68" s="42"/>
      <c r="OX68" s="42"/>
      <c r="OY68" s="42"/>
      <c r="OZ68" s="42"/>
      <c r="PA68" s="42"/>
      <c r="PB68" s="42"/>
      <c r="PC68" s="42"/>
      <c r="PD68" s="42"/>
      <c r="PE68" s="42"/>
      <c r="PF68" s="42"/>
      <c r="PG68" s="42"/>
      <c r="PH68" s="42"/>
      <c r="PI68" s="42"/>
      <c r="PJ68" s="42"/>
      <c r="PK68" s="42"/>
      <c r="PL68" s="42"/>
      <c r="PM68" s="42"/>
      <c r="PN68" s="42"/>
      <c r="PO68" s="42"/>
      <c r="PP68" s="42"/>
      <c r="PQ68" s="42"/>
      <c r="PR68" s="42"/>
      <c r="PS68" s="42"/>
      <c r="PT68" s="42"/>
      <c r="PU68" s="42"/>
      <c r="PV68" s="42"/>
      <c r="PW68" s="42"/>
      <c r="PX68" s="42"/>
      <c r="PY68" s="42"/>
      <c r="PZ68" s="42"/>
      <c r="QA68" s="42"/>
      <c r="QB68" s="42"/>
      <c r="QC68" s="42"/>
      <c r="QD68" s="42"/>
      <c r="QE68" s="42"/>
      <c r="QF68" s="42"/>
      <c r="QG68" s="42"/>
      <c r="QH68" s="42"/>
      <c r="QI68" s="42"/>
      <c r="QJ68" s="42"/>
      <c r="QK68" s="42"/>
      <c r="QL68" s="42"/>
      <c r="QM68" s="42"/>
      <c r="QN68" s="42"/>
      <c r="QO68" s="42"/>
      <c r="QP68" s="42"/>
      <c r="QQ68" s="42"/>
      <c r="QR68" s="42"/>
      <c r="QS68" s="42"/>
      <c r="QT68" s="42"/>
      <c r="QU68" s="42"/>
      <c r="QV68" s="42"/>
      <c r="QW68" s="42"/>
      <c r="QX68" s="42"/>
      <c r="QY68" s="42"/>
      <c r="QZ68" s="42"/>
      <c r="RA68" s="42"/>
      <c r="RB68" s="42"/>
      <c r="RC68" s="42"/>
      <c r="RD68" s="42"/>
      <c r="RE68" s="42"/>
      <c r="RF68" s="42"/>
      <c r="RG68" s="42"/>
      <c r="RH68" s="42"/>
      <c r="RI68" s="42"/>
      <c r="RJ68" s="42"/>
      <c r="RK68" s="42"/>
      <c r="RL68" s="42"/>
      <c r="RM68" s="42"/>
      <c r="RN68" s="42"/>
      <c r="RO68" s="42"/>
      <c r="RP68" s="42"/>
      <c r="RQ68" s="42"/>
      <c r="RR68" s="42"/>
      <c r="RS68" s="42"/>
      <c r="RT68" s="42"/>
      <c r="RU68" s="42"/>
      <c r="RV68" s="42"/>
      <c r="RW68" s="42"/>
      <c r="RX68" s="42"/>
      <c r="RY68" s="42"/>
      <c r="RZ68" s="42"/>
      <c r="SA68" s="42"/>
      <c r="SB68" s="42"/>
      <c r="SC68" s="42"/>
      <c r="SD68" s="42"/>
      <c r="SE68" s="42"/>
      <c r="SF68" s="42"/>
      <c r="SG68" s="42"/>
      <c r="SH68" s="42"/>
      <c r="SI68" s="42"/>
      <c r="SJ68" s="42"/>
      <c r="SK68" s="42"/>
      <c r="SL68" s="42"/>
      <c r="SM68" s="42"/>
      <c r="SN68" s="42"/>
      <c r="SO68" s="42"/>
      <c r="SP68" s="42"/>
      <c r="SQ68" s="42"/>
      <c r="SR68" s="42"/>
      <c r="SS68" s="42"/>
      <c r="ST68" s="42"/>
      <c r="SU68" s="42"/>
      <c r="SV68" s="42"/>
      <c r="SW68" s="42"/>
      <c r="SX68" s="42"/>
      <c r="SY68" s="42"/>
      <c r="SZ68" s="42"/>
      <c r="TA68" s="42"/>
      <c r="TB68" s="42"/>
      <c r="TC68" s="42"/>
      <c r="TD68" s="42"/>
      <c r="TE68" s="42"/>
      <c r="TF68" s="42"/>
      <c r="TG68" s="42"/>
      <c r="TH68" s="42"/>
      <c r="TI68" s="42"/>
      <c r="TJ68" s="42"/>
      <c r="TK68" s="42"/>
      <c r="TL68" s="42"/>
      <c r="TM68" s="42"/>
      <c r="TN68" s="42"/>
      <c r="TO68" s="42"/>
      <c r="TP68" s="42"/>
      <c r="TQ68" s="42"/>
      <c r="TR68" s="42"/>
      <c r="TS68" s="42"/>
      <c r="TT68" s="42"/>
      <c r="TU68" s="42"/>
      <c r="TV68" s="42"/>
      <c r="TW68" s="42"/>
      <c r="TX68" s="42"/>
      <c r="TY68" s="42"/>
      <c r="TZ68" s="42"/>
      <c r="UA68" s="42"/>
      <c r="UB68" s="42"/>
      <c r="UC68" s="42"/>
      <c r="UD68" s="42"/>
      <c r="UE68" s="42"/>
      <c r="UF68" s="42"/>
      <c r="UG68" s="42"/>
      <c r="UH68" s="42"/>
      <c r="UI68" s="42"/>
      <c r="UJ68" s="42"/>
      <c r="UK68" s="42"/>
      <c r="UL68" s="42"/>
      <c r="UM68" s="42"/>
      <c r="UN68" s="42"/>
      <c r="UO68" s="42"/>
      <c r="UP68" s="42"/>
      <c r="UQ68" s="42"/>
      <c r="UR68" s="42"/>
      <c r="US68" s="42"/>
      <c r="UT68" s="42"/>
      <c r="UU68" s="42"/>
      <c r="UV68" s="42"/>
      <c r="UW68" s="42"/>
      <c r="UX68" s="42"/>
      <c r="UY68" s="42"/>
      <c r="UZ68" s="42"/>
      <c r="VA68" s="42"/>
      <c r="VB68" s="42"/>
      <c r="VC68" s="42"/>
      <c r="VD68" s="42"/>
      <c r="VE68" s="42"/>
      <c r="VF68" s="42"/>
      <c r="VG68" s="42"/>
      <c r="VH68" s="42"/>
      <c r="VI68" s="42"/>
      <c r="VJ68" s="42"/>
      <c r="VK68" s="42"/>
      <c r="VL68" s="42"/>
      <c r="VM68" s="42"/>
      <c r="VN68" s="42"/>
      <c r="VO68" s="42"/>
      <c r="VP68" s="42"/>
      <c r="VQ68" s="42"/>
      <c r="VR68" s="42"/>
      <c r="VS68" s="42"/>
      <c r="VT68" s="42"/>
      <c r="VU68" s="42"/>
      <c r="VV68" s="42"/>
      <c r="VW68" s="42"/>
      <c r="VX68" s="42"/>
      <c r="VY68" s="42"/>
      <c r="VZ68" s="42"/>
      <c r="WA68" s="42"/>
      <c r="WB68" s="42"/>
      <c r="WC68" s="42"/>
      <c r="WD68" s="42"/>
      <c r="WE68" s="42"/>
      <c r="WF68" s="42"/>
      <c r="WG68" s="42"/>
      <c r="WH68" s="42"/>
      <c r="WI68" s="42"/>
      <c r="WJ68" s="42"/>
      <c r="WK68" s="42"/>
      <c r="WL68" s="42"/>
      <c r="WM68" s="42"/>
      <c r="WN68" s="42"/>
      <c r="WO68" s="42"/>
      <c r="WP68" s="42"/>
      <c r="WQ68" s="42"/>
      <c r="WR68" s="42"/>
      <c r="WS68" s="42"/>
      <c r="WT68" s="42"/>
      <c r="WU68" s="42"/>
      <c r="WV68" s="42"/>
      <c r="WW68" s="42"/>
      <c r="WX68" s="42"/>
      <c r="WY68" s="42"/>
      <c r="WZ68" s="42"/>
      <c r="XA68" s="42"/>
      <c r="XB68" s="42"/>
      <c r="XC68" s="42"/>
      <c r="XD68" s="42"/>
      <c r="XE68" s="42"/>
      <c r="XF68" s="42"/>
      <c r="XG68" s="42"/>
      <c r="XH68" s="42"/>
      <c r="XI68" s="42"/>
      <c r="XJ68" s="42"/>
      <c r="XK68" s="42"/>
      <c r="XL68" s="42"/>
      <c r="XM68" s="42"/>
      <c r="XN68" s="42"/>
      <c r="XO68" s="42"/>
      <c r="XP68" s="42"/>
      <c r="XQ68" s="42"/>
      <c r="XR68" s="42"/>
      <c r="XS68" s="42"/>
      <c r="XT68" s="42"/>
      <c r="XU68" s="42"/>
      <c r="XV68" s="42"/>
      <c r="XW68" s="42"/>
      <c r="XX68" s="42"/>
      <c r="XY68" s="42"/>
      <c r="XZ68" s="42"/>
      <c r="YA68" s="42"/>
      <c r="YB68" s="42"/>
      <c r="YC68" s="42"/>
      <c r="YD68" s="42"/>
      <c r="YE68" s="42"/>
      <c r="YF68" s="42"/>
      <c r="YG68" s="42"/>
      <c r="YH68" s="42"/>
      <c r="YI68" s="42"/>
      <c r="YJ68" s="42"/>
      <c r="YK68" s="42"/>
      <c r="YL68" s="42"/>
      <c r="YM68" s="42"/>
      <c r="YN68" s="42"/>
      <c r="YO68" s="42"/>
      <c r="YP68" s="42"/>
      <c r="YQ68" s="42"/>
      <c r="YR68" s="42"/>
      <c r="YS68" s="42"/>
      <c r="YT68" s="42"/>
      <c r="YU68" s="42"/>
      <c r="YV68" s="42"/>
      <c r="YW68" s="42"/>
      <c r="YX68" s="42"/>
      <c r="YY68" s="42"/>
      <c r="YZ68" s="42"/>
      <c r="ZA68" s="42"/>
      <c r="ZB68" s="42"/>
      <c r="ZC68" s="42"/>
      <c r="ZD68" s="42"/>
      <c r="ZE68" s="42"/>
      <c r="ZF68" s="42"/>
      <c r="ZG68" s="42"/>
      <c r="ZH68" s="42"/>
      <c r="ZI68" s="42"/>
      <c r="ZJ68" s="42"/>
      <c r="ZK68" s="42"/>
      <c r="ZL68" s="42"/>
      <c r="ZM68" s="42"/>
      <c r="ZN68" s="42"/>
      <c r="ZO68" s="42"/>
      <c r="ZP68" s="42"/>
      <c r="ZQ68" s="42"/>
      <c r="ZR68" s="42"/>
      <c r="ZS68" s="42"/>
      <c r="ZT68" s="42"/>
      <c r="ZU68" s="42"/>
      <c r="ZV68" s="42"/>
      <c r="ZW68" s="42"/>
      <c r="ZX68" s="42"/>
      <c r="ZY68" s="42"/>
      <c r="ZZ68" s="42"/>
      <c r="AAA68" s="42"/>
      <c r="AAB68" s="42"/>
      <c r="AAC68" s="42"/>
      <c r="AAD68" s="42"/>
      <c r="AAE68" s="42"/>
      <c r="AAF68" s="42"/>
      <c r="AAG68" s="42"/>
      <c r="AAH68" s="42"/>
      <c r="AAI68" s="42"/>
      <c r="AAJ68" s="42"/>
      <c r="AAK68" s="42"/>
      <c r="AAL68" s="42"/>
      <c r="AAM68" s="42"/>
      <c r="AAN68" s="42"/>
      <c r="AAO68" s="42"/>
      <c r="AAP68" s="42"/>
      <c r="AAQ68" s="42"/>
      <c r="AAR68" s="42"/>
      <c r="AAS68" s="42"/>
      <c r="AAT68" s="42"/>
      <c r="AAU68" s="42"/>
      <c r="AAV68" s="42"/>
      <c r="AAW68" s="42"/>
      <c r="AAX68" s="42"/>
      <c r="AAY68" s="42"/>
      <c r="AAZ68" s="42"/>
      <c r="ABA68" s="42"/>
      <c r="ABB68" s="42"/>
      <c r="ABC68" s="42"/>
      <c r="ABD68" s="42"/>
      <c r="ABE68" s="42"/>
      <c r="ABF68" s="42"/>
      <c r="ABG68" s="42"/>
      <c r="ABH68" s="42"/>
      <c r="ABI68" s="42"/>
      <c r="ABJ68" s="42"/>
      <c r="ABK68" s="42"/>
      <c r="ABL68" s="42"/>
      <c r="ABM68" s="42"/>
      <c r="ABN68" s="42"/>
      <c r="ABO68" s="42"/>
      <c r="ABP68" s="42"/>
      <c r="ABQ68" s="42"/>
      <c r="ABR68" s="42"/>
      <c r="ABS68" s="42"/>
      <c r="ABT68" s="42"/>
      <c r="ABU68" s="42"/>
      <c r="ABV68" s="42"/>
      <c r="ABW68" s="42"/>
      <c r="ABX68" s="42"/>
      <c r="ABY68" s="42"/>
      <c r="ABZ68" s="42"/>
      <c r="ACA68" s="42"/>
      <c r="ACB68" s="42"/>
      <c r="ACC68" s="42"/>
      <c r="ACD68" s="42"/>
      <c r="ACE68" s="42"/>
      <c r="ACF68" s="42"/>
      <c r="ACG68" s="42"/>
      <c r="ACH68" s="42"/>
      <c r="ACI68" s="42"/>
      <c r="ACJ68" s="42"/>
      <c r="ACK68" s="42"/>
      <c r="ACL68" s="42"/>
      <c r="ACM68" s="42"/>
      <c r="ACN68" s="42"/>
      <c r="ACO68" s="42"/>
      <c r="ACP68" s="42"/>
      <c r="ACQ68" s="42"/>
      <c r="ACR68" s="42"/>
      <c r="ACS68" s="42"/>
      <c r="ACT68" s="42"/>
      <c r="ACU68" s="42"/>
      <c r="ACV68" s="42"/>
      <c r="ACW68" s="42"/>
      <c r="ACX68" s="42"/>
      <c r="ACY68" s="42"/>
      <c r="ACZ68" s="42"/>
      <c r="ADA68" s="42"/>
      <c r="ADB68" s="42"/>
      <c r="ADC68" s="42"/>
      <c r="ADD68" s="42"/>
      <c r="ADE68" s="42"/>
      <c r="ADF68" s="42"/>
      <c r="ADG68" s="42"/>
      <c r="ADH68" s="42"/>
      <c r="ADI68" s="42"/>
      <c r="ADJ68" s="42"/>
      <c r="ADK68" s="42"/>
      <c r="ADL68" s="42"/>
      <c r="ADM68" s="42"/>
      <c r="ADN68" s="42"/>
      <c r="ADO68" s="42"/>
      <c r="ADP68" s="42"/>
      <c r="ADQ68" s="42"/>
      <c r="ADR68" s="42"/>
      <c r="ADS68" s="42"/>
      <c r="ADT68" s="42"/>
      <c r="ADU68" s="42"/>
      <c r="ADV68" s="42"/>
      <c r="ADW68" s="42"/>
      <c r="ADX68" s="42"/>
      <c r="ADY68" s="42"/>
      <c r="ADZ68" s="42"/>
      <c r="AEA68" s="42"/>
      <c r="AEB68" s="42"/>
      <c r="AEC68" s="42"/>
      <c r="AED68" s="42"/>
      <c r="AEE68" s="42"/>
      <c r="AEF68" s="42"/>
      <c r="AEG68" s="42"/>
      <c r="AEH68" s="42"/>
      <c r="AEI68" s="42"/>
      <c r="AEJ68" s="42"/>
      <c r="AEK68" s="42"/>
      <c r="AEL68" s="42"/>
      <c r="AEM68" s="42"/>
      <c r="AEN68" s="42"/>
      <c r="AEO68" s="42"/>
      <c r="AEP68" s="42"/>
      <c r="AEQ68" s="42"/>
      <c r="AER68" s="42"/>
      <c r="AES68" s="42"/>
      <c r="AET68" s="42"/>
      <c r="AEU68" s="42"/>
      <c r="AEV68" s="42"/>
      <c r="AEW68" s="42"/>
      <c r="AEX68" s="42"/>
      <c r="AEY68" s="42"/>
      <c r="AEZ68" s="42"/>
      <c r="AFA68" s="42"/>
      <c r="AFB68" s="42"/>
      <c r="AFC68" s="42"/>
      <c r="AFD68" s="42"/>
      <c r="AFE68" s="42"/>
      <c r="AFF68" s="42"/>
      <c r="AFG68" s="42"/>
      <c r="AFH68" s="42"/>
      <c r="AFI68" s="42"/>
      <c r="AFJ68" s="42"/>
      <c r="AFK68" s="42"/>
      <c r="AFL68" s="42"/>
      <c r="AFM68" s="42"/>
      <c r="AFN68" s="42"/>
      <c r="AFO68" s="42"/>
      <c r="AFP68" s="42"/>
      <c r="AFQ68" s="42"/>
      <c r="AFR68" s="42"/>
      <c r="AFS68" s="42"/>
      <c r="AFT68" s="42"/>
      <c r="AFU68" s="42"/>
      <c r="AFV68" s="42"/>
      <c r="AFW68" s="42"/>
      <c r="AFX68" s="42"/>
      <c r="AFY68" s="42"/>
      <c r="AFZ68" s="42"/>
      <c r="AGA68" s="42"/>
      <c r="AGB68" s="42"/>
      <c r="AGC68" s="42"/>
      <c r="AGD68" s="42"/>
      <c r="AGE68" s="42"/>
      <c r="AGF68" s="42"/>
      <c r="AGG68" s="42"/>
      <c r="AGH68" s="42"/>
      <c r="AGI68" s="42"/>
      <c r="AGJ68" s="42"/>
      <c r="AGK68" s="42"/>
      <c r="AGL68" s="42"/>
      <c r="AGM68" s="42"/>
      <c r="AGN68" s="42"/>
      <c r="AGO68" s="42"/>
      <c r="AGP68" s="42"/>
      <c r="AGQ68" s="42"/>
      <c r="AGR68" s="42"/>
      <c r="AGS68" s="42"/>
      <c r="AGT68" s="42"/>
      <c r="AGU68" s="42"/>
      <c r="AGV68" s="42"/>
      <c r="AGW68" s="42"/>
      <c r="AGX68" s="42"/>
      <c r="AGY68" s="42"/>
      <c r="AGZ68" s="42"/>
      <c r="AHA68" s="42"/>
      <c r="AHB68" s="42"/>
      <c r="AHC68" s="42"/>
      <c r="AHD68" s="42"/>
      <c r="AHE68" s="42"/>
      <c r="AHF68" s="42"/>
      <c r="AHG68" s="42"/>
      <c r="AHH68" s="42"/>
      <c r="AHI68" s="42"/>
      <c r="AHJ68" s="42"/>
      <c r="AHK68" s="42"/>
      <c r="AHL68" s="42"/>
      <c r="AHM68" s="42"/>
      <c r="AHN68" s="42"/>
      <c r="AHO68" s="42"/>
      <c r="AHP68" s="42"/>
      <c r="AHQ68" s="42"/>
      <c r="AHR68" s="42"/>
      <c r="AHS68" s="42"/>
      <c r="AHT68" s="42"/>
      <c r="AHU68" s="42"/>
      <c r="AHV68" s="42"/>
      <c r="AHW68" s="42"/>
      <c r="AHX68" s="42"/>
      <c r="AHY68" s="42"/>
      <c r="AHZ68" s="42"/>
      <c r="AIA68" s="42"/>
      <c r="AIB68" s="42"/>
      <c r="AIC68" s="42"/>
      <c r="AID68" s="42"/>
      <c r="AIE68" s="42"/>
      <c r="AIF68" s="42"/>
      <c r="AIG68" s="42"/>
      <c r="AIH68" s="42"/>
      <c r="AII68" s="42"/>
      <c r="AIJ68" s="42"/>
      <c r="AIK68" s="42"/>
      <c r="AIL68" s="42"/>
      <c r="AIM68" s="42"/>
      <c r="AIN68" s="42"/>
      <c r="AIO68" s="42"/>
      <c r="AIP68" s="42"/>
      <c r="AIQ68" s="42"/>
      <c r="AIR68" s="42"/>
      <c r="AIS68" s="42"/>
      <c r="AIT68" s="42"/>
      <c r="AIU68" s="42"/>
      <c r="AIV68" s="42"/>
      <c r="AIW68" s="42"/>
      <c r="AIX68" s="42"/>
      <c r="AIY68" s="42"/>
      <c r="AIZ68" s="42"/>
      <c r="AJA68" s="42"/>
      <c r="AJB68" s="42"/>
      <c r="AJC68" s="42"/>
      <c r="AJD68" s="42"/>
      <c r="AJE68" s="42"/>
      <c r="AJF68" s="42"/>
      <c r="AJG68" s="42"/>
      <c r="AJH68" s="42"/>
      <c r="AJI68" s="42"/>
      <c r="AJJ68" s="42"/>
      <c r="AJK68" s="42"/>
      <c r="AJL68" s="42"/>
      <c r="AJM68" s="42"/>
      <c r="AJN68" s="42"/>
      <c r="AJO68" s="42"/>
      <c r="AJP68" s="42"/>
      <c r="AJQ68" s="42"/>
      <c r="AJR68" s="42"/>
      <c r="AJS68" s="42"/>
      <c r="AJT68" s="42"/>
      <c r="AJU68" s="42"/>
      <c r="AJV68" s="42"/>
      <c r="AJW68" s="42"/>
      <c r="AJX68" s="42"/>
      <c r="AJY68" s="42"/>
      <c r="AJZ68" s="42"/>
      <c r="AKA68" s="42"/>
      <c r="AKB68" s="42"/>
      <c r="AKC68" s="42"/>
      <c r="AKD68" s="42"/>
      <c r="AKE68" s="42"/>
      <c r="AKF68" s="42"/>
      <c r="AKG68" s="42"/>
      <c r="AKH68" s="42"/>
      <c r="AKI68" s="42"/>
      <c r="AKJ68" s="42"/>
      <c r="AKK68" s="42"/>
      <c r="AKL68" s="42"/>
      <c r="AKM68" s="42"/>
      <c r="AKN68" s="42"/>
      <c r="AKO68" s="42"/>
      <c r="AKP68" s="42"/>
      <c r="AKQ68" s="42"/>
      <c r="AKR68" s="42"/>
      <c r="AKS68" s="42"/>
      <c r="AKT68" s="42"/>
      <c r="AKU68" s="42"/>
      <c r="AKV68" s="42"/>
      <c r="AKW68" s="42"/>
      <c r="AKX68" s="42"/>
      <c r="AKY68" s="42"/>
      <c r="AKZ68" s="42"/>
      <c r="ALA68" s="42"/>
      <c r="ALB68" s="42"/>
      <c r="ALC68" s="42"/>
      <c r="ALD68" s="42"/>
      <c r="ALE68" s="42"/>
      <c r="ALF68" s="42"/>
      <c r="ALG68" s="42"/>
      <c r="ALH68" s="42"/>
      <c r="ALI68" s="42"/>
      <c r="ALJ68" s="42"/>
      <c r="ALK68" s="42"/>
      <c r="ALL68" s="42"/>
      <c r="ALM68" s="42"/>
      <c r="ALN68" s="42"/>
      <c r="ALO68" s="42"/>
      <c r="ALP68" s="42"/>
      <c r="ALQ68" s="42"/>
      <c r="ALR68" s="42"/>
      <c r="ALS68" s="42"/>
      <c r="ALT68" s="42"/>
      <c r="ALU68" s="42"/>
      <c r="ALV68" s="42"/>
      <c r="ALW68" s="42"/>
      <c r="ALX68" s="42"/>
      <c r="ALY68" s="42"/>
      <c r="ALZ68" s="42"/>
      <c r="AMA68" s="42"/>
      <c r="AMB68" s="42"/>
      <c r="AMC68" s="42"/>
      <c r="AMD68" s="42"/>
      <c r="AME68" s="42"/>
      <c r="AMF68" s="42"/>
      <c r="AMG68" s="42"/>
      <c r="AMH68" s="42"/>
      <c r="AMI68" s="42"/>
      <c r="AMJ68" s="42"/>
    </row>
    <row r="69" spans="1:1024" s="42" customFormat="1" ht="11.25" x14ac:dyDescent="0.2">
      <c r="A69" s="43"/>
      <c r="B69" s="43"/>
      <c r="C69" s="43"/>
      <c r="D69" s="44"/>
      <c r="E69" s="43"/>
      <c r="F69" s="45"/>
      <c r="G69" s="43"/>
      <c r="H69" s="43"/>
      <c r="I69" s="8"/>
      <c r="J69" s="8"/>
      <c r="K69" s="8"/>
      <c r="L69" s="8"/>
      <c r="M69" s="8"/>
      <c r="N69" s="8"/>
      <c r="O69" s="8"/>
      <c r="P69" s="8"/>
      <c r="Q69" s="5"/>
      <c r="R69" s="8" t="str">
        <f t="shared" si="6"/>
        <v/>
      </c>
      <c r="S69" s="8" t="str">
        <f t="shared" si="7"/>
        <v/>
      </c>
      <c r="T69" s="8" t="str">
        <f t="shared" si="8"/>
        <v/>
      </c>
      <c r="U69" s="5">
        <f t="shared" si="9"/>
        <v>200</v>
      </c>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5"/>
      <c r="NH69" s="5"/>
      <c r="NI69" s="5"/>
      <c r="NJ69" s="5"/>
      <c r="NK69" s="5"/>
      <c r="NL69" s="5"/>
      <c r="NM69" s="5"/>
      <c r="NN69" s="5"/>
      <c r="NO69" s="5"/>
      <c r="NP69" s="5"/>
      <c r="NQ69" s="5"/>
      <c r="NR69" s="5"/>
      <c r="NS69" s="5"/>
      <c r="NT69" s="5"/>
      <c r="NU69" s="5"/>
      <c r="NV69" s="5"/>
      <c r="NW69" s="5"/>
      <c r="NX69" s="5"/>
      <c r="NY69" s="5"/>
      <c r="NZ69" s="5"/>
      <c r="OA69" s="5"/>
      <c r="OB69" s="5"/>
      <c r="OC69" s="5"/>
      <c r="OD69" s="5"/>
      <c r="OE69" s="5"/>
      <c r="OF69" s="5"/>
      <c r="OG69" s="5"/>
      <c r="OH69" s="5"/>
      <c r="OI69" s="5"/>
      <c r="OJ69" s="5"/>
      <c r="OK69" s="5"/>
      <c r="OL69" s="5"/>
      <c r="OM69" s="5"/>
      <c r="ON69" s="5"/>
      <c r="OO69" s="5"/>
      <c r="OP69" s="5"/>
      <c r="OQ69" s="5"/>
      <c r="OR69" s="5"/>
      <c r="OS69" s="5"/>
      <c r="OT69" s="5"/>
      <c r="OU69" s="5"/>
      <c r="OV69" s="5"/>
      <c r="OW69" s="5"/>
      <c r="OX69" s="5"/>
      <c r="OY69" s="5"/>
      <c r="OZ69" s="5"/>
      <c r="PA69" s="5"/>
      <c r="PB69" s="5"/>
      <c r="PC69" s="5"/>
      <c r="PD69" s="5"/>
      <c r="PE69" s="5"/>
      <c r="PF69" s="5"/>
      <c r="PG69" s="5"/>
      <c r="PH69" s="5"/>
      <c r="PI69" s="5"/>
      <c r="PJ69" s="5"/>
      <c r="PK69" s="5"/>
      <c r="PL69" s="5"/>
      <c r="PM69" s="5"/>
      <c r="PN69" s="5"/>
      <c r="PO69" s="5"/>
      <c r="PP69" s="5"/>
      <c r="PQ69" s="5"/>
      <c r="PR69" s="5"/>
      <c r="PS69" s="5"/>
      <c r="PT69" s="5"/>
      <c r="PU69" s="5"/>
      <c r="PV69" s="5"/>
      <c r="PW69" s="5"/>
      <c r="PX69" s="5"/>
      <c r="PY69" s="5"/>
      <c r="PZ69" s="5"/>
      <c r="QA69" s="5"/>
      <c r="QB69" s="5"/>
      <c r="QC69" s="5"/>
      <c r="QD69" s="5"/>
      <c r="QE69" s="5"/>
      <c r="QF69" s="5"/>
      <c r="QG69" s="5"/>
      <c r="QH69" s="5"/>
      <c r="QI69" s="5"/>
      <c r="QJ69" s="5"/>
      <c r="QK69" s="5"/>
      <c r="QL69" s="5"/>
      <c r="QM69" s="5"/>
      <c r="QN69" s="5"/>
      <c r="QO69" s="5"/>
      <c r="QP69" s="5"/>
      <c r="QQ69" s="5"/>
      <c r="QR69" s="5"/>
      <c r="QS69" s="5"/>
      <c r="QT69" s="5"/>
      <c r="QU69" s="5"/>
      <c r="QV69" s="5"/>
      <c r="QW69" s="5"/>
      <c r="QX69" s="5"/>
      <c r="QY69" s="5"/>
      <c r="QZ69" s="5"/>
      <c r="RA69" s="5"/>
      <c r="RB69" s="5"/>
      <c r="RC69" s="5"/>
      <c r="RD69" s="5"/>
      <c r="RE69" s="5"/>
      <c r="RF69" s="5"/>
      <c r="RG69" s="5"/>
      <c r="RH69" s="5"/>
      <c r="RI69" s="5"/>
      <c r="RJ69" s="5"/>
      <c r="RK69" s="5"/>
      <c r="RL69" s="5"/>
      <c r="RM69" s="5"/>
      <c r="RN69" s="5"/>
      <c r="RO69" s="5"/>
      <c r="RP69" s="5"/>
      <c r="RQ69" s="5"/>
      <c r="RR69" s="5"/>
      <c r="RS69" s="5"/>
      <c r="RT69" s="5"/>
      <c r="RU69" s="5"/>
      <c r="RV69" s="5"/>
      <c r="RW69" s="5"/>
      <c r="RX69" s="5"/>
      <c r="RY69" s="5"/>
      <c r="RZ69" s="5"/>
      <c r="SA69" s="5"/>
      <c r="SB69" s="5"/>
      <c r="SC69" s="5"/>
      <c r="SD69" s="5"/>
      <c r="SE69" s="5"/>
      <c r="SF69" s="5"/>
      <c r="SG69" s="5"/>
      <c r="SH69" s="5"/>
      <c r="SI69" s="5"/>
      <c r="SJ69" s="5"/>
      <c r="SK69" s="5"/>
      <c r="SL69" s="5"/>
      <c r="SM69" s="5"/>
      <c r="SN69" s="5"/>
      <c r="SO69" s="5"/>
      <c r="SP69" s="5"/>
      <c r="SQ69" s="5"/>
      <c r="SR69" s="5"/>
      <c r="SS69" s="5"/>
      <c r="ST69" s="5"/>
      <c r="SU69" s="5"/>
      <c r="SV69" s="5"/>
      <c r="SW69" s="5"/>
      <c r="SX69" s="5"/>
      <c r="SY69" s="5"/>
      <c r="SZ69" s="5"/>
      <c r="TA69" s="5"/>
      <c r="TB69" s="5"/>
      <c r="TC69" s="5"/>
      <c r="TD69" s="5"/>
      <c r="TE69" s="5"/>
      <c r="TF69" s="5"/>
      <c r="TG69" s="5"/>
      <c r="TH69" s="5"/>
      <c r="TI69" s="5"/>
      <c r="TJ69" s="5"/>
      <c r="TK69" s="5"/>
      <c r="TL69" s="5"/>
      <c r="TM69" s="5"/>
      <c r="TN69" s="5"/>
      <c r="TO69" s="5"/>
      <c r="TP69" s="5"/>
      <c r="TQ69" s="5"/>
      <c r="TR69" s="5"/>
      <c r="TS69" s="5"/>
      <c r="TT69" s="5"/>
      <c r="TU69" s="5"/>
      <c r="TV69" s="5"/>
      <c r="TW69" s="5"/>
      <c r="TX69" s="5"/>
      <c r="TY69" s="5"/>
      <c r="TZ69" s="5"/>
      <c r="UA69" s="5"/>
      <c r="UB69" s="5"/>
      <c r="UC69" s="5"/>
      <c r="UD69" s="5"/>
      <c r="UE69" s="5"/>
      <c r="UF69" s="5"/>
      <c r="UG69" s="5"/>
      <c r="UH69" s="5"/>
      <c r="UI69" s="5"/>
      <c r="UJ69" s="5"/>
      <c r="UK69" s="5"/>
      <c r="UL69" s="5"/>
      <c r="UM69" s="5"/>
      <c r="UN69" s="5"/>
      <c r="UO69" s="5"/>
      <c r="UP69" s="5"/>
      <c r="UQ69" s="5"/>
      <c r="UR69" s="5"/>
      <c r="US69" s="5"/>
      <c r="UT69" s="5"/>
      <c r="UU69" s="5"/>
      <c r="UV69" s="5"/>
      <c r="UW69" s="5"/>
      <c r="UX69" s="5"/>
      <c r="UY69" s="5"/>
      <c r="UZ69" s="5"/>
      <c r="VA69" s="5"/>
      <c r="VB69" s="5"/>
      <c r="VC69" s="5"/>
      <c r="VD69" s="5"/>
      <c r="VE69" s="5"/>
      <c r="VF69" s="5"/>
      <c r="VG69" s="5"/>
      <c r="VH69" s="5"/>
      <c r="VI69" s="5"/>
      <c r="VJ69" s="5"/>
      <c r="VK69" s="5"/>
      <c r="VL69" s="5"/>
      <c r="VM69" s="5"/>
      <c r="VN69" s="5"/>
      <c r="VO69" s="5"/>
      <c r="VP69" s="5"/>
      <c r="VQ69" s="5"/>
      <c r="VR69" s="5"/>
      <c r="VS69" s="5"/>
      <c r="VT69" s="5"/>
      <c r="VU69" s="5"/>
      <c r="VV69" s="5"/>
      <c r="VW69" s="5"/>
      <c r="VX69" s="5"/>
      <c r="VY69" s="5"/>
      <c r="VZ69" s="5"/>
      <c r="WA69" s="5"/>
      <c r="WB69" s="5"/>
      <c r="WC69" s="5"/>
      <c r="WD69" s="5"/>
      <c r="WE69" s="5"/>
      <c r="WF69" s="5"/>
      <c r="WG69" s="5"/>
      <c r="WH69" s="5"/>
      <c r="WI69" s="5"/>
      <c r="WJ69" s="5"/>
      <c r="WK69" s="5"/>
      <c r="WL69" s="5"/>
      <c r="WM69" s="5"/>
      <c r="WN69" s="5"/>
      <c r="WO69" s="5"/>
      <c r="WP69" s="5"/>
      <c r="WQ69" s="5"/>
      <c r="WR69" s="5"/>
      <c r="WS69" s="5"/>
      <c r="WT69" s="5"/>
      <c r="WU69" s="5"/>
      <c r="WV69" s="5"/>
      <c r="WW69" s="5"/>
      <c r="WX69" s="5"/>
      <c r="WY69" s="5"/>
      <c r="WZ69" s="5"/>
      <c r="XA69" s="5"/>
      <c r="XB69" s="5"/>
      <c r="XC69" s="5"/>
      <c r="XD69" s="5"/>
      <c r="XE69" s="5"/>
      <c r="XF69" s="5"/>
      <c r="XG69" s="5"/>
      <c r="XH69" s="5"/>
      <c r="XI69" s="5"/>
      <c r="XJ69" s="5"/>
      <c r="XK69" s="5"/>
      <c r="XL69" s="5"/>
      <c r="XM69" s="5"/>
      <c r="XN69" s="5"/>
      <c r="XO69" s="5"/>
      <c r="XP69" s="5"/>
      <c r="XQ69" s="5"/>
      <c r="XR69" s="5"/>
      <c r="XS69" s="5"/>
      <c r="XT69" s="5"/>
      <c r="XU69" s="5"/>
      <c r="XV69" s="5"/>
      <c r="XW69" s="5"/>
      <c r="XX69" s="5"/>
      <c r="XY69" s="5"/>
      <c r="XZ69" s="5"/>
      <c r="YA69" s="5"/>
      <c r="YB69" s="5"/>
      <c r="YC69" s="5"/>
      <c r="YD69" s="5"/>
      <c r="YE69" s="5"/>
      <c r="YF69" s="5"/>
      <c r="YG69" s="5"/>
      <c r="YH69" s="5"/>
      <c r="YI69" s="5"/>
      <c r="YJ69" s="5"/>
      <c r="YK69" s="5"/>
      <c r="YL69" s="5"/>
      <c r="YM69" s="5"/>
      <c r="YN69" s="5"/>
      <c r="YO69" s="5"/>
      <c r="YP69" s="5"/>
      <c r="YQ69" s="5"/>
      <c r="YR69" s="5"/>
      <c r="YS69" s="5"/>
      <c r="YT69" s="5"/>
      <c r="YU69" s="5"/>
      <c r="YV69" s="5"/>
      <c r="YW69" s="5"/>
      <c r="YX69" s="5"/>
      <c r="YY69" s="5"/>
      <c r="YZ69" s="5"/>
      <c r="ZA69" s="5"/>
      <c r="ZB69" s="5"/>
      <c r="ZC69" s="5"/>
      <c r="ZD69" s="5"/>
      <c r="ZE69" s="5"/>
      <c r="ZF69" s="5"/>
      <c r="ZG69" s="5"/>
      <c r="ZH69" s="5"/>
      <c r="ZI69" s="5"/>
      <c r="ZJ69" s="5"/>
      <c r="ZK69" s="5"/>
      <c r="ZL69" s="5"/>
      <c r="ZM69" s="5"/>
      <c r="ZN69" s="5"/>
      <c r="ZO69" s="5"/>
      <c r="ZP69" s="5"/>
      <c r="ZQ69" s="5"/>
      <c r="ZR69" s="5"/>
      <c r="ZS69" s="5"/>
      <c r="ZT69" s="5"/>
      <c r="ZU69" s="5"/>
      <c r="ZV69" s="5"/>
      <c r="ZW69" s="5"/>
      <c r="ZX69" s="5"/>
      <c r="ZY69" s="5"/>
      <c r="ZZ69" s="5"/>
      <c r="AAA69" s="5"/>
      <c r="AAB69" s="5"/>
      <c r="AAC69" s="5"/>
      <c r="AAD69" s="5"/>
      <c r="AAE69" s="5"/>
      <c r="AAF69" s="5"/>
      <c r="AAG69" s="5"/>
      <c r="AAH69" s="5"/>
      <c r="AAI69" s="5"/>
      <c r="AAJ69" s="5"/>
      <c r="AAK69" s="5"/>
      <c r="AAL69" s="5"/>
      <c r="AAM69" s="5"/>
      <c r="AAN69" s="5"/>
      <c r="AAO69" s="5"/>
      <c r="AAP69" s="5"/>
      <c r="AAQ69" s="5"/>
      <c r="AAR69" s="5"/>
      <c r="AAS69" s="5"/>
      <c r="AAT69" s="5"/>
      <c r="AAU69" s="5"/>
      <c r="AAV69" s="5"/>
      <c r="AAW69" s="5"/>
      <c r="AAX69" s="5"/>
      <c r="AAY69" s="5"/>
      <c r="AAZ69" s="5"/>
      <c r="ABA69" s="5"/>
      <c r="ABB69" s="5"/>
      <c r="ABC69" s="5"/>
      <c r="ABD69" s="5"/>
      <c r="ABE69" s="5"/>
      <c r="ABF69" s="5"/>
      <c r="ABG69" s="5"/>
      <c r="ABH69" s="5"/>
      <c r="ABI69" s="5"/>
      <c r="ABJ69" s="5"/>
      <c r="ABK69" s="5"/>
      <c r="ABL69" s="5"/>
      <c r="ABM69" s="5"/>
      <c r="ABN69" s="5"/>
      <c r="ABO69" s="5"/>
      <c r="ABP69" s="5"/>
      <c r="ABQ69" s="5"/>
      <c r="ABR69" s="5"/>
      <c r="ABS69" s="5"/>
      <c r="ABT69" s="5"/>
      <c r="ABU69" s="5"/>
      <c r="ABV69" s="5"/>
      <c r="ABW69" s="5"/>
      <c r="ABX69" s="5"/>
      <c r="ABY69" s="5"/>
      <c r="ABZ69" s="5"/>
      <c r="ACA69" s="5"/>
      <c r="ACB69" s="5"/>
      <c r="ACC69" s="5"/>
      <c r="ACD69" s="5"/>
      <c r="ACE69" s="5"/>
      <c r="ACF69" s="5"/>
      <c r="ACG69" s="5"/>
      <c r="ACH69" s="5"/>
      <c r="ACI69" s="5"/>
      <c r="ACJ69" s="5"/>
      <c r="ACK69" s="5"/>
      <c r="ACL69" s="5"/>
      <c r="ACM69" s="5"/>
      <c r="ACN69" s="5"/>
      <c r="ACO69" s="5"/>
      <c r="ACP69" s="5"/>
      <c r="ACQ69" s="5"/>
      <c r="ACR69" s="5"/>
      <c r="ACS69" s="5"/>
      <c r="ACT69" s="5"/>
      <c r="ACU69" s="5"/>
      <c r="ACV69" s="5"/>
      <c r="ACW69" s="5"/>
      <c r="ACX69" s="5"/>
      <c r="ACY69" s="5"/>
      <c r="ACZ69" s="5"/>
      <c r="ADA69" s="5"/>
      <c r="ADB69" s="5"/>
      <c r="ADC69" s="5"/>
      <c r="ADD69" s="5"/>
      <c r="ADE69" s="5"/>
      <c r="ADF69" s="5"/>
      <c r="ADG69" s="5"/>
      <c r="ADH69" s="5"/>
      <c r="ADI69" s="5"/>
      <c r="ADJ69" s="5"/>
      <c r="ADK69" s="5"/>
      <c r="ADL69" s="5"/>
      <c r="ADM69" s="5"/>
      <c r="ADN69" s="5"/>
      <c r="ADO69" s="5"/>
      <c r="ADP69" s="5"/>
      <c r="ADQ69" s="5"/>
      <c r="ADR69" s="5"/>
      <c r="ADS69" s="5"/>
      <c r="ADT69" s="5"/>
      <c r="ADU69" s="5"/>
      <c r="ADV69" s="5"/>
      <c r="ADW69" s="5"/>
      <c r="ADX69" s="5"/>
      <c r="ADY69" s="5"/>
      <c r="ADZ69" s="5"/>
      <c r="AEA69" s="5"/>
      <c r="AEB69" s="5"/>
      <c r="AEC69" s="5"/>
      <c r="AED69" s="5"/>
      <c r="AEE69" s="5"/>
      <c r="AEF69" s="5"/>
      <c r="AEG69" s="5"/>
      <c r="AEH69" s="5"/>
      <c r="AEI69" s="5"/>
      <c r="AEJ69" s="5"/>
      <c r="AEK69" s="5"/>
      <c r="AEL69" s="5"/>
      <c r="AEM69" s="5"/>
      <c r="AEN69" s="5"/>
      <c r="AEO69" s="5"/>
      <c r="AEP69" s="5"/>
      <c r="AEQ69" s="5"/>
      <c r="AER69" s="5"/>
      <c r="AES69" s="5"/>
      <c r="AET69" s="5"/>
      <c r="AEU69" s="5"/>
      <c r="AEV69" s="5"/>
      <c r="AEW69" s="5"/>
      <c r="AEX69" s="5"/>
      <c r="AEY69" s="5"/>
      <c r="AEZ69" s="5"/>
      <c r="AFA69" s="5"/>
      <c r="AFB69" s="5"/>
      <c r="AFC69" s="5"/>
      <c r="AFD69" s="5"/>
      <c r="AFE69" s="5"/>
      <c r="AFF69" s="5"/>
      <c r="AFG69" s="5"/>
      <c r="AFH69" s="5"/>
      <c r="AFI69" s="5"/>
      <c r="AFJ69" s="5"/>
      <c r="AFK69" s="5"/>
      <c r="AFL69" s="5"/>
      <c r="AFM69" s="5"/>
      <c r="AFN69" s="5"/>
      <c r="AFO69" s="5"/>
      <c r="AFP69" s="5"/>
      <c r="AFQ69" s="5"/>
      <c r="AFR69" s="5"/>
      <c r="AFS69" s="5"/>
      <c r="AFT69" s="5"/>
      <c r="AFU69" s="5"/>
      <c r="AFV69" s="5"/>
      <c r="AFW69" s="5"/>
      <c r="AFX69" s="5"/>
      <c r="AFY69" s="5"/>
      <c r="AFZ69" s="5"/>
      <c r="AGA69" s="5"/>
      <c r="AGB69" s="5"/>
      <c r="AGC69" s="5"/>
      <c r="AGD69" s="5"/>
      <c r="AGE69" s="5"/>
      <c r="AGF69" s="5"/>
      <c r="AGG69" s="5"/>
      <c r="AGH69" s="5"/>
      <c r="AGI69" s="5"/>
      <c r="AGJ69" s="5"/>
      <c r="AGK69" s="5"/>
      <c r="AGL69" s="5"/>
      <c r="AGM69" s="5"/>
      <c r="AGN69" s="5"/>
      <c r="AGO69" s="5"/>
      <c r="AGP69" s="5"/>
      <c r="AGQ69" s="5"/>
      <c r="AGR69" s="5"/>
      <c r="AGS69" s="5"/>
      <c r="AGT69" s="5"/>
      <c r="AGU69" s="5"/>
      <c r="AGV69" s="5"/>
      <c r="AGW69" s="5"/>
      <c r="AGX69" s="5"/>
      <c r="AGY69" s="5"/>
      <c r="AGZ69" s="5"/>
      <c r="AHA69" s="5"/>
      <c r="AHB69" s="5"/>
      <c r="AHC69" s="5"/>
      <c r="AHD69" s="5"/>
      <c r="AHE69" s="5"/>
      <c r="AHF69" s="5"/>
      <c r="AHG69" s="5"/>
      <c r="AHH69" s="5"/>
      <c r="AHI69" s="5"/>
      <c r="AHJ69" s="5"/>
      <c r="AHK69" s="5"/>
      <c r="AHL69" s="5"/>
      <c r="AHM69" s="5"/>
      <c r="AHN69" s="5"/>
      <c r="AHO69" s="5"/>
      <c r="AHP69" s="5"/>
      <c r="AHQ69" s="5"/>
      <c r="AHR69" s="5"/>
      <c r="AHS69" s="5"/>
      <c r="AHT69" s="5"/>
      <c r="AHU69" s="5"/>
      <c r="AHV69" s="5"/>
      <c r="AHW69" s="5"/>
      <c r="AHX69" s="5"/>
      <c r="AHY69" s="5"/>
      <c r="AHZ69" s="5"/>
      <c r="AIA69" s="5"/>
      <c r="AIB69" s="5"/>
      <c r="AIC69" s="5"/>
      <c r="AID69" s="5"/>
      <c r="AIE69" s="5"/>
      <c r="AIF69" s="5"/>
      <c r="AIG69" s="5"/>
      <c r="AIH69" s="5"/>
      <c r="AII69" s="5"/>
      <c r="AIJ69" s="5"/>
      <c r="AIK69" s="5"/>
      <c r="AIL69" s="5"/>
      <c r="AIM69" s="5"/>
      <c r="AIN69" s="5"/>
      <c r="AIO69" s="5"/>
      <c r="AIP69" s="5"/>
      <c r="AIQ69" s="5"/>
      <c r="AIR69" s="5"/>
      <c r="AIS69" s="5"/>
      <c r="AIT69" s="5"/>
      <c r="AIU69" s="5"/>
      <c r="AIV69" s="5"/>
      <c r="AIW69" s="5"/>
      <c r="AIX69" s="5"/>
      <c r="AIY69" s="5"/>
      <c r="AIZ69" s="5"/>
      <c r="AJA69" s="5"/>
      <c r="AJB69" s="5"/>
      <c r="AJC69" s="5"/>
      <c r="AJD69" s="5"/>
      <c r="AJE69" s="5"/>
      <c r="AJF69" s="5"/>
      <c r="AJG69" s="5"/>
      <c r="AJH69" s="5"/>
      <c r="AJI69" s="5"/>
      <c r="AJJ69" s="5"/>
      <c r="AJK69" s="5"/>
      <c r="AJL69" s="5"/>
      <c r="AJM69" s="5"/>
      <c r="AJN69" s="5"/>
      <c r="AJO69" s="5"/>
      <c r="AJP69" s="5"/>
      <c r="AJQ69" s="5"/>
      <c r="AJR69" s="5"/>
      <c r="AJS69" s="5"/>
      <c r="AJT69" s="5"/>
      <c r="AJU69" s="5"/>
      <c r="AJV69" s="5"/>
      <c r="AJW69" s="5"/>
      <c r="AJX69" s="5"/>
      <c r="AJY69" s="5"/>
      <c r="AJZ69" s="5"/>
      <c r="AKA69" s="5"/>
      <c r="AKB69" s="5"/>
      <c r="AKC69" s="5"/>
      <c r="AKD69" s="5"/>
      <c r="AKE69" s="5"/>
      <c r="AKF69" s="5"/>
      <c r="AKG69" s="5"/>
      <c r="AKH69" s="5"/>
      <c r="AKI69" s="5"/>
      <c r="AKJ69" s="5"/>
      <c r="AKK69" s="5"/>
      <c r="AKL69" s="5"/>
      <c r="AKM69" s="5"/>
      <c r="AKN69" s="5"/>
      <c r="AKO69" s="5"/>
      <c r="AKP69" s="5"/>
      <c r="AKQ69" s="5"/>
      <c r="AKR69" s="5"/>
      <c r="AKS69" s="5"/>
      <c r="AKT69" s="5"/>
      <c r="AKU69" s="5"/>
      <c r="AKV69" s="5"/>
      <c r="AKW69" s="5"/>
      <c r="AKX69" s="5"/>
      <c r="AKY69" s="5"/>
      <c r="AKZ69" s="5"/>
      <c r="ALA69" s="5"/>
      <c r="ALB69" s="5"/>
      <c r="ALC69" s="5"/>
      <c r="ALD69" s="5"/>
      <c r="ALE69" s="5"/>
      <c r="ALF69" s="5"/>
      <c r="ALG69" s="5"/>
      <c r="ALH69" s="5"/>
      <c r="ALI69" s="5"/>
      <c r="ALJ69" s="5"/>
      <c r="ALK69" s="5"/>
      <c r="ALL69" s="5"/>
      <c r="ALM69" s="5"/>
      <c r="ALN69" s="5"/>
      <c r="ALO69" s="5"/>
      <c r="ALP69" s="5"/>
      <c r="ALQ69" s="5"/>
      <c r="ALR69" s="5"/>
      <c r="ALS69" s="5"/>
      <c r="ALT69" s="5"/>
      <c r="ALU69" s="5"/>
      <c r="ALV69" s="5"/>
      <c r="ALW69" s="5"/>
      <c r="ALX69" s="5"/>
      <c r="ALY69" s="5"/>
      <c r="ALZ69" s="5"/>
      <c r="AMA69" s="5"/>
      <c r="AMB69" s="5"/>
      <c r="AMC69" s="5"/>
      <c r="AMD69" s="5"/>
      <c r="AME69" s="5"/>
      <c r="AMF69" s="5"/>
      <c r="AMG69" s="5"/>
      <c r="AMH69" s="5"/>
      <c r="AMI69" s="5"/>
      <c r="AMJ69" s="5"/>
    </row>
    <row r="70" spans="1:1024" ht="22.5" x14ac:dyDescent="0.2">
      <c r="A70" s="49" t="s">
        <v>29</v>
      </c>
      <c r="B70" s="49"/>
      <c r="C70" s="49" t="s">
        <v>83</v>
      </c>
      <c r="D70" s="50" t="s">
        <v>84</v>
      </c>
      <c r="E70" s="49" t="s">
        <v>60</v>
      </c>
      <c r="F70" s="51"/>
      <c r="G70" s="49"/>
      <c r="H70" s="49">
        <v>260</v>
      </c>
      <c r="I70" s="52">
        <f>SUM(I71:I73)</f>
        <v>1.54</v>
      </c>
      <c r="J70" s="52">
        <f>SUM(J71:J73)</f>
        <v>5.3900000000000006</v>
      </c>
      <c r="K70" s="52">
        <f t="shared" ref="K70:K91" si="11">I70+J70</f>
        <v>6.9300000000000006</v>
      </c>
      <c r="L70" s="52">
        <f>H70*I70</f>
        <v>400.40000000000003</v>
      </c>
      <c r="M70" s="52">
        <f>H70*J70</f>
        <v>1401.4</v>
      </c>
      <c r="N70" s="52">
        <f>L70+M70</f>
        <v>1801.8000000000002</v>
      </c>
      <c r="O70" s="52">
        <f>N70*$P$3</f>
        <v>473.42487287785576</v>
      </c>
      <c r="P70" s="52">
        <f>N70+O70</f>
        <v>2275.2248728778559</v>
      </c>
      <c r="Q70" s="42"/>
      <c r="R70" s="8" t="str">
        <f t="shared" si="6"/>
        <v/>
      </c>
      <c r="S70" s="8" t="str">
        <f t="shared" si="7"/>
        <v/>
      </c>
      <c r="T70" s="8" t="str">
        <f t="shared" si="8"/>
        <v/>
      </c>
      <c r="U70" s="5">
        <f t="shared" si="9"/>
        <v>260</v>
      </c>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c r="EO70" s="42"/>
      <c r="EP70" s="42"/>
      <c r="EQ70" s="42"/>
      <c r="ER70" s="42"/>
      <c r="ES70" s="42"/>
      <c r="ET70" s="42"/>
      <c r="EU70" s="42"/>
      <c r="EV70" s="42"/>
      <c r="EW70" s="42"/>
      <c r="EX70" s="42"/>
      <c r="EY70" s="42"/>
      <c r="EZ70" s="42"/>
      <c r="FA70" s="42"/>
      <c r="FB70" s="42"/>
      <c r="FC70" s="42"/>
      <c r="FD70" s="42"/>
      <c r="FE70" s="42"/>
      <c r="FF70" s="42"/>
      <c r="FG70" s="42"/>
      <c r="FH70" s="42"/>
      <c r="FI70" s="42"/>
      <c r="FJ70" s="42"/>
      <c r="FK70" s="42"/>
      <c r="FL70" s="42"/>
      <c r="FM70" s="42"/>
      <c r="FN70" s="42"/>
      <c r="FO70" s="42"/>
      <c r="FP70" s="42"/>
      <c r="FQ70" s="42"/>
      <c r="FR70" s="42"/>
      <c r="FS70" s="42"/>
      <c r="FT70" s="42"/>
      <c r="FU70" s="42"/>
      <c r="FV70" s="42"/>
      <c r="FW70" s="42"/>
      <c r="FX70" s="42"/>
      <c r="FY70" s="42"/>
      <c r="FZ70" s="42"/>
      <c r="GA70" s="42"/>
      <c r="GB70" s="42"/>
      <c r="GC70" s="42"/>
      <c r="GD70" s="42"/>
      <c r="GE70" s="42"/>
      <c r="GF70" s="42"/>
      <c r="GG70" s="42"/>
      <c r="GH70" s="42"/>
      <c r="GI70" s="42"/>
      <c r="GJ70" s="42"/>
      <c r="GK70" s="42"/>
      <c r="GL70" s="42"/>
      <c r="GM70" s="42"/>
      <c r="GN70" s="42"/>
      <c r="GO70" s="42"/>
      <c r="GP70" s="42"/>
      <c r="GQ70" s="42"/>
      <c r="GR70" s="42"/>
      <c r="GS70" s="42"/>
      <c r="GT70" s="42"/>
      <c r="GU70" s="42"/>
      <c r="GV70" s="42"/>
      <c r="GW70" s="42"/>
      <c r="GX70" s="42"/>
      <c r="GY70" s="42"/>
      <c r="GZ70" s="42"/>
      <c r="HA70" s="42"/>
      <c r="HB70" s="42"/>
      <c r="HC70" s="42"/>
      <c r="HD70" s="42"/>
      <c r="HE70" s="42"/>
      <c r="HF70" s="42"/>
      <c r="HG70" s="42"/>
      <c r="HH70" s="42"/>
      <c r="HI70" s="42"/>
      <c r="HJ70" s="42"/>
      <c r="HK70" s="42"/>
      <c r="HL70" s="42"/>
      <c r="HM70" s="42"/>
      <c r="HN70" s="42"/>
      <c r="HO70" s="42"/>
      <c r="HP70" s="42"/>
      <c r="HQ70" s="42"/>
      <c r="HR70" s="42"/>
      <c r="HS70" s="42"/>
      <c r="HT70" s="42"/>
      <c r="HU70" s="42"/>
      <c r="HV70" s="42"/>
      <c r="HW70" s="42"/>
      <c r="HX70" s="42"/>
      <c r="HY70" s="42"/>
      <c r="HZ70" s="42"/>
      <c r="IA70" s="42"/>
      <c r="IB70" s="42"/>
      <c r="IC70" s="42"/>
      <c r="ID70" s="42"/>
      <c r="IE70" s="42"/>
      <c r="IF70" s="42"/>
      <c r="IG70" s="42"/>
      <c r="IH70" s="42"/>
      <c r="II70" s="42"/>
      <c r="IJ70" s="42"/>
      <c r="IK70" s="42"/>
      <c r="IL70" s="42"/>
      <c r="IM70" s="42"/>
      <c r="IN70" s="42"/>
      <c r="IO70" s="42"/>
      <c r="IP70" s="42"/>
      <c r="IQ70" s="42"/>
      <c r="IR70" s="42"/>
      <c r="IS70" s="42"/>
      <c r="IT70" s="42"/>
      <c r="IU70" s="42"/>
      <c r="IV70" s="42"/>
      <c r="IW70" s="42"/>
      <c r="IX70" s="42"/>
      <c r="IY70" s="42"/>
      <c r="IZ70" s="42"/>
      <c r="JA70" s="42"/>
      <c r="JB70" s="42"/>
      <c r="JC70" s="42"/>
      <c r="JD70" s="42"/>
      <c r="JE70" s="42"/>
      <c r="JF70" s="42"/>
      <c r="JG70" s="42"/>
      <c r="JH70" s="42"/>
      <c r="JI70" s="42"/>
      <c r="JJ70" s="42"/>
      <c r="JK70" s="42"/>
      <c r="JL70" s="42"/>
      <c r="JM70" s="42"/>
      <c r="JN70" s="42"/>
      <c r="JO70" s="42"/>
      <c r="JP70" s="42"/>
      <c r="JQ70" s="42"/>
      <c r="JR70" s="42"/>
      <c r="JS70" s="42"/>
      <c r="JT70" s="42"/>
      <c r="JU70" s="42"/>
      <c r="JV70" s="42"/>
      <c r="JW70" s="42"/>
      <c r="JX70" s="42"/>
      <c r="JY70" s="42"/>
      <c r="JZ70" s="42"/>
      <c r="KA70" s="42"/>
      <c r="KB70" s="42"/>
      <c r="KC70" s="42"/>
      <c r="KD70" s="42"/>
      <c r="KE70" s="42"/>
      <c r="KF70" s="42"/>
      <c r="KG70" s="42"/>
      <c r="KH70" s="42"/>
      <c r="KI70" s="42"/>
      <c r="KJ70" s="42"/>
      <c r="KK70" s="42"/>
      <c r="KL70" s="42"/>
      <c r="KM70" s="42"/>
      <c r="KN70" s="42"/>
      <c r="KO70" s="42"/>
      <c r="KP70" s="42"/>
      <c r="KQ70" s="42"/>
      <c r="KR70" s="42"/>
      <c r="KS70" s="42"/>
      <c r="KT70" s="42"/>
      <c r="KU70" s="42"/>
      <c r="KV70" s="42"/>
      <c r="KW70" s="42"/>
      <c r="KX70" s="42"/>
      <c r="KY70" s="42"/>
      <c r="KZ70" s="42"/>
      <c r="LA70" s="42"/>
      <c r="LB70" s="42"/>
      <c r="LC70" s="42"/>
      <c r="LD70" s="42"/>
      <c r="LE70" s="42"/>
      <c r="LF70" s="42"/>
      <c r="LG70" s="42"/>
      <c r="LH70" s="42"/>
      <c r="LI70" s="42"/>
      <c r="LJ70" s="42"/>
      <c r="LK70" s="42"/>
      <c r="LL70" s="42"/>
      <c r="LM70" s="42"/>
      <c r="LN70" s="42"/>
      <c r="LO70" s="42"/>
      <c r="LP70" s="42"/>
      <c r="LQ70" s="42"/>
      <c r="LR70" s="42"/>
      <c r="LS70" s="42"/>
      <c r="LT70" s="42"/>
      <c r="LU70" s="42"/>
      <c r="LV70" s="42"/>
      <c r="LW70" s="42"/>
      <c r="LX70" s="42"/>
      <c r="LY70" s="42"/>
      <c r="LZ70" s="42"/>
      <c r="MA70" s="42"/>
      <c r="MB70" s="42"/>
      <c r="MC70" s="42"/>
      <c r="MD70" s="42"/>
      <c r="ME70" s="42"/>
      <c r="MF70" s="42"/>
      <c r="MG70" s="42"/>
      <c r="MH70" s="42"/>
      <c r="MI70" s="42"/>
      <c r="MJ70" s="42"/>
      <c r="MK70" s="42"/>
      <c r="ML70" s="42"/>
      <c r="MM70" s="42"/>
      <c r="MN70" s="42"/>
      <c r="MO70" s="42"/>
      <c r="MP70" s="42"/>
      <c r="MQ70" s="42"/>
      <c r="MR70" s="42"/>
      <c r="MS70" s="42"/>
      <c r="MT70" s="42"/>
      <c r="MU70" s="42"/>
      <c r="MV70" s="42"/>
      <c r="MW70" s="42"/>
      <c r="MX70" s="42"/>
      <c r="MY70" s="42"/>
      <c r="MZ70" s="42"/>
      <c r="NA70" s="42"/>
      <c r="NB70" s="42"/>
      <c r="NC70" s="42"/>
      <c r="ND70" s="42"/>
      <c r="NE70" s="42"/>
      <c r="NF70" s="42"/>
      <c r="NG70" s="42"/>
      <c r="NH70" s="42"/>
      <c r="NI70" s="42"/>
      <c r="NJ70" s="42"/>
      <c r="NK70" s="42"/>
      <c r="NL70" s="42"/>
      <c r="NM70" s="42"/>
      <c r="NN70" s="42"/>
      <c r="NO70" s="42"/>
      <c r="NP70" s="42"/>
      <c r="NQ70" s="42"/>
      <c r="NR70" s="42"/>
      <c r="NS70" s="42"/>
      <c r="NT70" s="42"/>
      <c r="NU70" s="42"/>
      <c r="NV70" s="42"/>
      <c r="NW70" s="42"/>
      <c r="NX70" s="42"/>
      <c r="NY70" s="42"/>
      <c r="NZ70" s="42"/>
      <c r="OA70" s="42"/>
      <c r="OB70" s="42"/>
      <c r="OC70" s="42"/>
      <c r="OD70" s="42"/>
      <c r="OE70" s="42"/>
      <c r="OF70" s="42"/>
      <c r="OG70" s="42"/>
      <c r="OH70" s="42"/>
      <c r="OI70" s="42"/>
      <c r="OJ70" s="42"/>
      <c r="OK70" s="42"/>
      <c r="OL70" s="42"/>
      <c r="OM70" s="42"/>
      <c r="ON70" s="42"/>
      <c r="OO70" s="42"/>
      <c r="OP70" s="42"/>
      <c r="OQ70" s="42"/>
      <c r="OR70" s="42"/>
      <c r="OS70" s="42"/>
      <c r="OT70" s="42"/>
      <c r="OU70" s="42"/>
      <c r="OV70" s="42"/>
      <c r="OW70" s="42"/>
      <c r="OX70" s="42"/>
      <c r="OY70" s="42"/>
      <c r="OZ70" s="42"/>
      <c r="PA70" s="42"/>
      <c r="PB70" s="42"/>
      <c r="PC70" s="42"/>
      <c r="PD70" s="42"/>
      <c r="PE70" s="42"/>
      <c r="PF70" s="42"/>
      <c r="PG70" s="42"/>
      <c r="PH70" s="42"/>
      <c r="PI70" s="42"/>
      <c r="PJ70" s="42"/>
      <c r="PK70" s="42"/>
      <c r="PL70" s="42"/>
      <c r="PM70" s="42"/>
      <c r="PN70" s="42"/>
      <c r="PO70" s="42"/>
      <c r="PP70" s="42"/>
      <c r="PQ70" s="42"/>
      <c r="PR70" s="42"/>
      <c r="PS70" s="42"/>
      <c r="PT70" s="42"/>
      <c r="PU70" s="42"/>
      <c r="PV70" s="42"/>
      <c r="PW70" s="42"/>
      <c r="PX70" s="42"/>
      <c r="PY70" s="42"/>
      <c r="PZ70" s="42"/>
      <c r="QA70" s="42"/>
      <c r="QB70" s="42"/>
      <c r="QC70" s="42"/>
      <c r="QD70" s="42"/>
      <c r="QE70" s="42"/>
      <c r="QF70" s="42"/>
      <c r="QG70" s="42"/>
      <c r="QH70" s="42"/>
      <c r="QI70" s="42"/>
      <c r="QJ70" s="42"/>
      <c r="QK70" s="42"/>
      <c r="QL70" s="42"/>
      <c r="QM70" s="42"/>
      <c r="QN70" s="42"/>
      <c r="QO70" s="42"/>
      <c r="QP70" s="42"/>
      <c r="QQ70" s="42"/>
      <c r="QR70" s="42"/>
      <c r="QS70" s="42"/>
      <c r="QT70" s="42"/>
      <c r="QU70" s="42"/>
      <c r="QV70" s="42"/>
      <c r="QW70" s="42"/>
      <c r="QX70" s="42"/>
      <c r="QY70" s="42"/>
      <c r="QZ70" s="42"/>
      <c r="RA70" s="42"/>
      <c r="RB70" s="42"/>
      <c r="RC70" s="42"/>
      <c r="RD70" s="42"/>
      <c r="RE70" s="42"/>
      <c r="RF70" s="42"/>
      <c r="RG70" s="42"/>
      <c r="RH70" s="42"/>
      <c r="RI70" s="42"/>
      <c r="RJ70" s="42"/>
      <c r="RK70" s="42"/>
      <c r="RL70" s="42"/>
      <c r="RM70" s="42"/>
      <c r="RN70" s="42"/>
      <c r="RO70" s="42"/>
      <c r="RP70" s="42"/>
      <c r="RQ70" s="42"/>
      <c r="RR70" s="42"/>
      <c r="RS70" s="42"/>
      <c r="RT70" s="42"/>
      <c r="RU70" s="42"/>
      <c r="RV70" s="42"/>
      <c r="RW70" s="42"/>
      <c r="RX70" s="42"/>
      <c r="RY70" s="42"/>
      <c r="RZ70" s="42"/>
      <c r="SA70" s="42"/>
      <c r="SB70" s="42"/>
      <c r="SC70" s="42"/>
      <c r="SD70" s="42"/>
      <c r="SE70" s="42"/>
      <c r="SF70" s="42"/>
      <c r="SG70" s="42"/>
      <c r="SH70" s="42"/>
      <c r="SI70" s="42"/>
      <c r="SJ70" s="42"/>
      <c r="SK70" s="42"/>
      <c r="SL70" s="42"/>
      <c r="SM70" s="42"/>
      <c r="SN70" s="42"/>
      <c r="SO70" s="42"/>
      <c r="SP70" s="42"/>
      <c r="SQ70" s="42"/>
      <c r="SR70" s="42"/>
      <c r="SS70" s="42"/>
      <c r="ST70" s="42"/>
      <c r="SU70" s="42"/>
      <c r="SV70" s="42"/>
      <c r="SW70" s="42"/>
      <c r="SX70" s="42"/>
      <c r="SY70" s="42"/>
      <c r="SZ70" s="42"/>
      <c r="TA70" s="42"/>
      <c r="TB70" s="42"/>
      <c r="TC70" s="42"/>
      <c r="TD70" s="42"/>
      <c r="TE70" s="42"/>
      <c r="TF70" s="42"/>
      <c r="TG70" s="42"/>
      <c r="TH70" s="42"/>
      <c r="TI70" s="42"/>
      <c r="TJ70" s="42"/>
      <c r="TK70" s="42"/>
      <c r="TL70" s="42"/>
      <c r="TM70" s="42"/>
      <c r="TN70" s="42"/>
      <c r="TO70" s="42"/>
      <c r="TP70" s="42"/>
      <c r="TQ70" s="42"/>
      <c r="TR70" s="42"/>
      <c r="TS70" s="42"/>
      <c r="TT70" s="42"/>
      <c r="TU70" s="42"/>
      <c r="TV70" s="42"/>
      <c r="TW70" s="42"/>
      <c r="TX70" s="42"/>
      <c r="TY70" s="42"/>
      <c r="TZ70" s="42"/>
      <c r="UA70" s="42"/>
      <c r="UB70" s="42"/>
      <c r="UC70" s="42"/>
      <c r="UD70" s="42"/>
      <c r="UE70" s="42"/>
      <c r="UF70" s="42"/>
      <c r="UG70" s="42"/>
      <c r="UH70" s="42"/>
      <c r="UI70" s="42"/>
      <c r="UJ70" s="42"/>
      <c r="UK70" s="42"/>
      <c r="UL70" s="42"/>
      <c r="UM70" s="42"/>
      <c r="UN70" s="42"/>
      <c r="UO70" s="42"/>
      <c r="UP70" s="42"/>
      <c r="UQ70" s="42"/>
      <c r="UR70" s="42"/>
      <c r="US70" s="42"/>
      <c r="UT70" s="42"/>
      <c r="UU70" s="42"/>
      <c r="UV70" s="42"/>
      <c r="UW70" s="42"/>
      <c r="UX70" s="42"/>
      <c r="UY70" s="42"/>
      <c r="UZ70" s="42"/>
      <c r="VA70" s="42"/>
      <c r="VB70" s="42"/>
      <c r="VC70" s="42"/>
      <c r="VD70" s="42"/>
      <c r="VE70" s="42"/>
      <c r="VF70" s="42"/>
      <c r="VG70" s="42"/>
      <c r="VH70" s="42"/>
      <c r="VI70" s="42"/>
      <c r="VJ70" s="42"/>
      <c r="VK70" s="42"/>
      <c r="VL70" s="42"/>
      <c r="VM70" s="42"/>
      <c r="VN70" s="42"/>
      <c r="VO70" s="42"/>
      <c r="VP70" s="42"/>
      <c r="VQ70" s="42"/>
      <c r="VR70" s="42"/>
      <c r="VS70" s="42"/>
      <c r="VT70" s="42"/>
      <c r="VU70" s="42"/>
      <c r="VV70" s="42"/>
      <c r="VW70" s="42"/>
      <c r="VX70" s="42"/>
      <c r="VY70" s="42"/>
      <c r="VZ70" s="42"/>
      <c r="WA70" s="42"/>
      <c r="WB70" s="42"/>
      <c r="WC70" s="42"/>
      <c r="WD70" s="42"/>
      <c r="WE70" s="42"/>
      <c r="WF70" s="42"/>
      <c r="WG70" s="42"/>
      <c r="WH70" s="42"/>
      <c r="WI70" s="42"/>
      <c r="WJ70" s="42"/>
      <c r="WK70" s="42"/>
      <c r="WL70" s="42"/>
      <c r="WM70" s="42"/>
      <c r="WN70" s="42"/>
      <c r="WO70" s="42"/>
      <c r="WP70" s="42"/>
      <c r="WQ70" s="42"/>
      <c r="WR70" s="42"/>
      <c r="WS70" s="42"/>
      <c r="WT70" s="42"/>
      <c r="WU70" s="42"/>
      <c r="WV70" s="42"/>
      <c r="WW70" s="42"/>
      <c r="WX70" s="42"/>
      <c r="WY70" s="42"/>
      <c r="WZ70" s="42"/>
      <c r="XA70" s="42"/>
      <c r="XB70" s="42"/>
      <c r="XC70" s="42"/>
      <c r="XD70" s="42"/>
      <c r="XE70" s="42"/>
      <c r="XF70" s="42"/>
      <c r="XG70" s="42"/>
      <c r="XH70" s="42"/>
      <c r="XI70" s="42"/>
      <c r="XJ70" s="42"/>
      <c r="XK70" s="42"/>
      <c r="XL70" s="42"/>
      <c r="XM70" s="42"/>
      <c r="XN70" s="42"/>
      <c r="XO70" s="42"/>
      <c r="XP70" s="42"/>
      <c r="XQ70" s="42"/>
      <c r="XR70" s="42"/>
      <c r="XS70" s="42"/>
      <c r="XT70" s="42"/>
      <c r="XU70" s="42"/>
      <c r="XV70" s="42"/>
      <c r="XW70" s="42"/>
      <c r="XX70" s="42"/>
      <c r="XY70" s="42"/>
      <c r="XZ70" s="42"/>
      <c r="YA70" s="42"/>
      <c r="YB70" s="42"/>
      <c r="YC70" s="42"/>
      <c r="YD70" s="42"/>
      <c r="YE70" s="42"/>
      <c r="YF70" s="42"/>
      <c r="YG70" s="42"/>
      <c r="YH70" s="42"/>
      <c r="YI70" s="42"/>
      <c r="YJ70" s="42"/>
      <c r="YK70" s="42"/>
      <c r="YL70" s="42"/>
      <c r="YM70" s="42"/>
      <c r="YN70" s="42"/>
      <c r="YO70" s="42"/>
      <c r="YP70" s="42"/>
      <c r="YQ70" s="42"/>
      <c r="YR70" s="42"/>
      <c r="YS70" s="42"/>
      <c r="YT70" s="42"/>
      <c r="YU70" s="42"/>
      <c r="YV70" s="42"/>
      <c r="YW70" s="42"/>
      <c r="YX70" s="42"/>
      <c r="YY70" s="42"/>
      <c r="YZ70" s="42"/>
      <c r="ZA70" s="42"/>
      <c r="ZB70" s="42"/>
      <c r="ZC70" s="42"/>
      <c r="ZD70" s="42"/>
      <c r="ZE70" s="42"/>
      <c r="ZF70" s="42"/>
      <c r="ZG70" s="42"/>
      <c r="ZH70" s="42"/>
      <c r="ZI70" s="42"/>
      <c r="ZJ70" s="42"/>
      <c r="ZK70" s="42"/>
      <c r="ZL70" s="42"/>
      <c r="ZM70" s="42"/>
      <c r="ZN70" s="42"/>
      <c r="ZO70" s="42"/>
      <c r="ZP70" s="42"/>
      <c r="ZQ70" s="42"/>
      <c r="ZR70" s="42"/>
      <c r="ZS70" s="42"/>
      <c r="ZT70" s="42"/>
      <c r="ZU70" s="42"/>
      <c r="ZV70" s="42"/>
      <c r="ZW70" s="42"/>
      <c r="ZX70" s="42"/>
      <c r="ZY70" s="42"/>
      <c r="ZZ70" s="42"/>
      <c r="AAA70" s="42"/>
      <c r="AAB70" s="42"/>
      <c r="AAC70" s="42"/>
      <c r="AAD70" s="42"/>
      <c r="AAE70" s="42"/>
      <c r="AAF70" s="42"/>
      <c r="AAG70" s="42"/>
      <c r="AAH70" s="42"/>
      <c r="AAI70" s="42"/>
      <c r="AAJ70" s="42"/>
      <c r="AAK70" s="42"/>
      <c r="AAL70" s="42"/>
      <c r="AAM70" s="42"/>
      <c r="AAN70" s="42"/>
      <c r="AAO70" s="42"/>
      <c r="AAP70" s="42"/>
      <c r="AAQ70" s="42"/>
      <c r="AAR70" s="42"/>
      <c r="AAS70" s="42"/>
      <c r="AAT70" s="42"/>
      <c r="AAU70" s="42"/>
      <c r="AAV70" s="42"/>
      <c r="AAW70" s="42"/>
      <c r="AAX70" s="42"/>
      <c r="AAY70" s="42"/>
      <c r="AAZ70" s="42"/>
      <c r="ABA70" s="42"/>
      <c r="ABB70" s="42"/>
      <c r="ABC70" s="42"/>
      <c r="ABD70" s="42"/>
      <c r="ABE70" s="42"/>
      <c r="ABF70" s="42"/>
      <c r="ABG70" s="42"/>
      <c r="ABH70" s="42"/>
      <c r="ABI70" s="42"/>
      <c r="ABJ70" s="42"/>
      <c r="ABK70" s="42"/>
      <c r="ABL70" s="42"/>
      <c r="ABM70" s="42"/>
      <c r="ABN70" s="42"/>
      <c r="ABO70" s="42"/>
      <c r="ABP70" s="42"/>
      <c r="ABQ70" s="42"/>
      <c r="ABR70" s="42"/>
      <c r="ABS70" s="42"/>
      <c r="ABT70" s="42"/>
      <c r="ABU70" s="42"/>
      <c r="ABV70" s="42"/>
      <c r="ABW70" s="42"/>
      <c r="ABX70" s="42"/>
      <c r="ABY70" s="42"/>
      <c r="ABZ70" s="42"/>
      <c r="ACA70" s="42"/>
      <c r="ACB70" s="42"/>
      <c r="ACC70" s="42"/>
      <c r="ACD70" s="42"/>
      <c r="ACE70" s="42"/>
      <c r="ACF70" s="42"/>
      <c r="ACG70" s="42"/>
      <c r="ACH70" s="42"/>
      <c r="ACI70" s="42"/>
      <c r="ACJ70" s="42"/>
      <c r="ACK70" s="42"/>
      <c r="ACL70" s="42"/>
      <c r="ACM70" s="42"/>
      <c r="ACN70" s="42"/>
      <c r="ACO70" s="42"/>
      <c r="ACP70" s="42"/>
      <c r="ACQ70" s="42"/>
      <c r="ACR70" s="42"/>
      <c r="ACS70" s="42"/>
      <c r="ACT70" s="42"/>
      <c r="ACU70" s="42"/>
      <c r="ACV70" s="42"/>
      <c r="ACW70" s="42"/>
      <c r="ACX70" s="42"/>
      <c r="ACY70" s="42"/>
      <c r="ACZ70" s="42"/>
      <c r="ADA70" s="42"/>
      <c r="ADB70" s="42"/>
      <c r="ADC70" s="42"/>
      <c r="ADD70" s="42"/>
      <c r="ADE70" s="42"/>
      <c r="ADF70" s="42"/>
      <c r="ADG70" s="42"/>
      <c r="ADH70" s="42"/>
      <c r="ADI70" s="42"/>
      <c r="ADJ70" s="42"/>
      <c r="ADK70" s="42"/>
      <c r="ADL70" s="42"/>
      <c r="ADM70" s="42"/>
      <c r="ADN70" s="42"/>
      <c r="ADO70" s="42"/>
      <c r="ADP70" s="42"/>
      <c r="ADQ70" s="42"/>
      <c r="ADR70" s="42"/>
      <c r="ADS70" s="42"/>
      <c r="ADT70" s="42"/>
      <c r="ADU70" s="42"/>
      <c r="ADV70" s="42"/>
      <c r="ADW70" s="42"/>
      <c r="ADX70" s="42"/>
      <c r="ADY70" s="42"/>
      <c r="ADZ70" s="42"/>
      <c r="AEA70" s="42"/>
      <c r="AEB70" s="42"/>
      <c r="AEC70" s="42"/>
      <c r="AED70" s="42"/>
      <c r="AEE70" s="42"/>
      <c r="AEF70" s="42"/>
      <c r="AEG70" s="42"/>
      <c r="AEH70" s="42"/>
      <c r="AEI70" s="42"/>
      <c r="AEJ70" s="42"/>
      <c r="AEK70" s="42"/>
      <c r="AEL70" s="42"/>
      <c r="AEM70" s="42"/>
      <c r="AEN70" s="42"/>
      <c r="AEO70" s="42"/>
      <c r="AEP70" s="42"/>
      <c r="AEQ70" s="42"/>
      <c r="AER70" s="42"/>
      <c r="AES70" s="42"/>
      <c r="AET70" s="42"/>
      <c r="AEU70" s="42"/>
      <c r="AEV70" s="42"/>
      <c r="AEW70" s="42"/>
      <c r="AEX70" s="42"/>
      <c r="AEY70" s="42"/>
      <c r="AEZ70" s="42"/>
      <c r="AFA70" s="42"/>
      <c r="AFB70" s="42"/>
      <c r="AFC70" s="42"/>
      <c r="AFD70" s="42"/>
      <c r="AFE70" s="42"/>
      <c r="AFF70" s="42"/>
      <c r="AFG70" s="42"/>
      <c r="AFH70" s="42"/>
      <c r="AFI70" s="42"/>
      <c r="AFJ70" s="42"/>
      <c r="AFK70" s="42"/>
      <c r="AFL70" s="42"/>
      <c r="AFM70" s="42"/>
      <c r="AFN70" s="42"/>
      <c r="AFO70" s="42"/>
      <c r="AFP70" s="42"/>
      <c r="AFQ70" s="42"/>
      <c r="AFR70" s="42"/>
      <c r="AFS70" s="42"/>
      <c r="AFT70" s="42"/>
      <c r="AFU70" s="42"/>
      <c r="AFV70" s="42"/>
      <c r="AFW70" s="42"/>
      <c r="AFX70" s="42"/>
      <c r="AFY70" s="42"/>
      <c r="AFZ70" s="42"/>
      <c r="AGA70" s="42"/>
      <c r="AGB70" s="42"/>
      <c r="AGC70" s="42"/>
      <c r="AGD70" s="42"/>
      <c r="AGE70" s="42"/>
      <c r="AGF70" s="42"/>
      <c r="AGG70" s="42"/>
      <c r="AGH70" s="42"/>
      <c r="AGI70" s="42"/>
      <c r="AGJ70" s="42"/>
      <c r="AGK70" s="42"/>
      <c r="AGL70" s="42"/>
      <c r="AGM70" s="42"/>
      <c r="AGN70" s="42"/>
      <c r="AGO70" s="42"/>
      <c r="AGP70" s="42"/>
      <c r="AGQ70" s="42"/>
      <c r="AGR70" s="42"/>
      <c r="AGS70" s="42"/>
      <c r="AGT70" s="42"/>
      <c r="AGU70" s="42"/>
      <c r="AGV70" s="42"/>
      <c r="AGW70" s="42"/>
      <c r="AGX70" s="42"/>
      <c r="AGY70" s="42"/>
      <c r="AGZ70" s="42"/>
      <c r="AHA70" s="42"/>
      <c r="AHB70" s="42"/>
      <c r="AHC70" s="42"/>
      <c r="AHD70" s="42"/>
      <c r="AHE70" s="42"/>
      <c r="AHF70" s="42"/>
      <c r="AHG70" s="42"/>
      <c r="AHH70" s="42"/>
      <c r="AHI70" s="42"/>
      <c r="AHJ70" s="42"/>
      <c r="AHK70" s="42"/>
      <c r="AHL70" s="42"/>
      <c r="AHM70" s="42"/>
      <c r="AHN70" s="42"/>
      <c r="AHO70" s="42"/>
      <c r="AHP70" s="42"/>
      <c r="AHQ70" s="42"/>
      <c r="AHR70" s="42"/>
      <c r="AHS70" s="42"/>
      <c r="AHT70" s="42"/>
      <c r="AHU70" s="42"/>
      <c r="AHV70" s="42"/>
      <c r="AHW70" s="42"/>
      <c r="AHX70" s="42"/>
      <c r="AHY70" s="42"/>
      <c r="AHZ70" s="42"/>
      <c r="AIA70" s="42"/>
      <c r="AIB70" s="42"/>
      <c r="AIC70" s="42"/>
      <c r="AID70" s="42"/>
      <c r="AIE70" s="42"/>
      <c r="AIF70" s="42"/>
      <c r="AIG70" s="42"/>
      <c r="AIH70" s="42"/>
      <c r="AII70" s="42"/>
      <c r="AIJ70" s="42"/>
      <c r="AIK70" s="42"/>
      <c r="AIL70" s="42"/>
      <c r="AIM70" s="42"/>
      <c r="AIN70" s="42"/>
      <c r="AIO70" s="42"/>
      <c r="AIP70" s="42"/>
      <c r="AIQ70" s="42"/>
      <c r="AIR70" s="42"/>
      <c r="AIS70" s="42"/>
      <c r="AIT70" s="42"/>
      <c r="AIU70" s="42"/>
      <c r="AIV70" s="42"/>
      <c r="AIW70" s="42"/>
      <c r="AIX70" s="42"/>
      <c r="AIY70" s="42"/>
      <c r="AIZ70" s="42"/>
      <c r="AJA70" s="42"/>
      <c r="AJB70" s="42"/>
      <c r="AJC70" s="42"/>
      <c r="AJD70" s="42"/>
      <c r="AJE70" s="42"/>
      <c r="AJF70" s="42"/>
      <c r="AJG70" s="42"/>
      <c r="AJH70" s="42"/>
      <c r="AJI70" s="42"/>
      <c r="AJJ70" s="42"/>
      <c r="AJK70" s="42"/>
      <c r="AJL70" s="42"/>
      <c r="AJM70" s="42"/>
      <c r="AJN70" s="42"/>
      <c r="AJO70" s="42"/>
      <c r="AJP70" s="42"/>
      <c r="AJQ70" s="42"/>
      <c r="AJR70" s="42"/>
      <c r="AJS70" s="42"/>
      <c r="AJT70" s="42"/>
      <c r="AJU70" s="42"/>
      <c r="AJV70" s="42"/>
      <c r="AJW70" s="42"/>
      <c r="AJX70" s="42"/>
      <c r="AJY70" s="42"/>
      <c r="AJZ70" s="42"/>
      <c r="AKA70" s="42"/>
      <c r="AKB70" s="42"/>
      <c r="AKC70" s="42"/>
      <c r="AKD70" s="42"/>
      <c r="AKE70" s="42"/>
      <c r="AKF70" s="42"/>
      <c r="AKG70" s="42"/>
      <c r="AKH70" s="42"/>
      <c r="AKI70" s="42"/>
      <c r="AKJ70" s="42"/>
      <c r="AKK70" s="42"/>
      <c r="AKL70" s="42"/>
      <c r="AKM70" s="42"/>
      <c r="AKN70" s="42"/>
      <c r="AKO70" s="42"/>
      <c r="AKP70" s="42"/>
      <c r="AKQ70" s="42"/>
      <c r="AKR70" s="42"/>
      <c r="AKS70" s="42"/>
      <c r="AKT70" s="42"/>
      <c r="AKU70" s="42"/>
      <c r="AKV70" s="42"/>
      <c r="AKW70" s="42"/>
      <c r="AKX70" s="42"/>
      <c r="AKY70" s="42"/>
      <c r="AKZ70" s="42"/>
      <c r="ALA70" s="42"/>
      <c r="ALB70" s="42"/>
      <c r="ALC70" s="42"/>
      <c r="ALD70" s="42"/>
      <c r="ALE70" s="42"/>
      <c r="ALF70" s="42"/>
      <c r="ALG70" s="42"/>
      <c r="ALH70" s="42"/>
      <c r="ALI70" s="42"/>
      <c r="ALJ70" s="42"/>
      <c r="ALK70" s="42"/>
      <c r="ALL70" s="42"/>
      <c r="ALM70" s="42"/>
      <c r="ALN70" s="42"/>
      <c r="ALO70" s="42"/>
      <c r="ALP70" s="42"/>
      <c r="ALQ70" s="42"/>
      <c r="ALR70" s="42"/>
      <c r="ALS70" s="42"/>
      <c r="ALT70" s="42"/>
      <c r="ALU70" s="42"/>
      <c r="ALV70" s="42"/>
      <c r="ALW70" s="42"/>
      <c r="ALX70" s="42"/>
      <c r="ALY70" s="42"/>
      <c r="ALZ70" s="42"/>
      <c r="AMA70" s="42"/>
      <c r="AMB70" s="42"/>
      <c r="AMC70" s="42"/>
      <c r="AMD70" s="42"/>
      <c r="AME70" s="42"/>
      <c r="AMF70" s="42"/>
      <c r="AMG70" s="42"/>
      <c r="AMH70" s="42"/>
      <c r="AMI70" s="42"/>
      <c r="AMJ70" s="42"/>
    </row>
    <row r="71" spans="1:1024" ht="22.5" x14ac:dyDescent="0.2">
      <c r="A71" s="43" t="s">
        <v>7</v>
      </c>
      <c r="B71" s="56">
        <v>16119000400</v>
      </c>
      <c r="C71" s="43"/>
      <c r="D71" s="44" t="s">
        <v>84</v>
      </c>
      <c r="E71" s="43" t="s">
        <v>60</v>
      </c>
      <c r="F71" s="45">
        <v>1.02</v>
      </c>
      <c r="G71" s="45">
        <v>1.51</v>
      </c>
      <c r="H71" s="43"/>
      <c r="I71" s="8">
        <f>ROUND(F71*G71,2)</f>
        <v>1.54</v>
      </c>
      <c r="J71" s="8"/>
      <c r="K71" s="8">
        <f t="shared" si="11"/>
        <v>1.54</v>
      </c>
      <c r="L71" s="8"/>
      <c r="M71" s="8"/>
      <c r="N71" s="8"/>
      <c r="O71" s="8"/>
      <c r="P71" s="8"/>
      <c r="R71" s="8" t="str">
        <f t="shared" si="6"/>
        <v/>
      </c>
      <c r="S71" s="8">
        <f t="shared" si="7"/>
        <v>505.6055273061902</v>
      </c>
      <c r="T71" s="8" t="str">
        <f t="shared" si="8"/>
        <v/>
      </c>
      <c r="U71" s="5">
        <f t="shared" si="9"/>
        <v>260</v>
      </c>
    </row>
    <row r="72" spans="1:1024" x14ac:dyDescent="0.2">
      <c r="A72" s="43" t="s">
        <v>3</v>
      </c>
      <c r="B72" s="43">
        <v>88264</v>
      </c>
      <c r="C72" s="43"/>
      <c r="D72" s="44" t="s">
        <v>62</v>
      </c>
      <c r="E72" s="43" t="s">
        <v>34</v>
      </c>
      <c r="F72" s="45">
        <v>0.1</v>
      </c>
      <c r="G72" s="45">
        <f>$G$42</f>
        <v>29.49</v>
      </c>
      <c r="H72" s="43"/>
      <c r="I72" s="8"/>
      <c r="J72" s="8">
        <f>ROUND(F72*G72,2)</f>
        <v>2.95</v>
      </c>
      <c r="K72" s="8">
        <f t="shared" si="11"/>
        <v>2.95</v>
      </c>
      <c r="L72" s="8"/>
      <c r="M72" s="8"/>
      <c r="N72" s="8"/>
      <c r="O72" s="8"/>
      <c r="P72" s="8"/>
      <c r="R72" s="8">
        <f t="shared" si="6"/>
        <v>968.53006854107855</v>
      </c>
      <c r="S72" s="8" t="str">
        <f t="shared" si="7"/>
        <v/>
      </c>
      <c r="T72" s="8" t="str">
        <f t="shared" si="8"/>
        <v/>
      </c>
      <c r="U72" s="5">
        <f t="shared" si="9"/>
        <v>260</v>
      </c>
    </row>
    <row r="73" spans="1:1024" x14ac:dyDescent="0.2">
      <c r="A73" s="43" t="s">
        <v>3</v>
      </c>
      <c r="B73" s="43">
        <v>88247</v>
      </c>
      <c r="C73" s="43"/>
      <c r="D73" s="44" t="s">
        <v>33</v>
      </c>
      <c r="E73" s="43" t="s">
        <v>34</v>
      </c>
      <c r="F73" s="45">
        <v>0.1</v>
      </c>
      <c r="G73" s="45">
        <f>$G$13</f>
        <v>24.41</v>
      </c>
      <c r="H73" s="43"/>
      <c r="I73" s="8"/>
      <c r="J73" s="8">
        <f>ROUND(F73*G73,2)</f>
        <v>2.44</v>
      </c>
      <c r="K73" s="8">
        <f t="shared" si="11"/>
        <v>2.44</v>
      </c>
      <c r="L73" s="8"/>
      <c r="M73" s="8"/>
      <c r="N73" s="8"/>
      <c r="O73" s="8"/>
      <c r="P73" s="8"/>
      <c r="R73" s="8">
        <f t="shared" ref="R73:R104" si="12">IF(A73="SINAPI",U73*K73*(1+$P$3),"")</f>
        <v>801.08927703058703</v>
      </c>
      <c r="S73" s="8" t="str">
        <f t="shared" ref="S73:S104" si="13">IF(A73="TCPO",U73*K73*(1+$P$3),"")</f>
        <v/>
      </c>
      <c r="T73" s="8" t="str">
        <f t="shared" ref="T73:T104" si="14">IF(A73="Cotação",U73*K73*(1+$P$3),"")</f>
        <v/>
      </c>
      <c r="U73" s="5">
        <f t="shared" ref="U73:U91" si="15">IF(H73&lt;&gt;0,H73,U72)</f>
        <v>260</v>
      </c>
    </row>
    <row r="74" spans="1:1024" ht="22.5" x14ac:dyDescent="0.2">
      <c r="A74" s="49" t="s">
        <v>29</v>
      </c>
      <c r="B74" s="49"/>
      <c r="C74" s="49" t="s">
        <v>85</v>
      </c>
      <c r="D74" s="50" t="s">
        <v>86</v>
      </c>
      <c r="E74" s="49" t="s">
        <v>60</v>
      </c>
      <c r="F74" s="51"/>
      <c r="G74" s="49"/>
      <c r="H74" s="49">
        <v>370</v>
      </c>
      <c r="I74" s="52">
        <f>SUM(I75:I77)</f>
        <v>2.4900000000000002</v>
      </c>
      <c r="J74" s="52">
        <f>SUM(J75:J77)</f>
        <v>5.93</v>
      </c>
      <c r="K74" s="52">
        <f t="shared" si="11"/>
        <v>8.42</v>
      </c>
      <c r="L74" s="52">
        <f>H74*I74</f>
        <v>921.30000000000007</v>
      </c>
      <c r="M74" s="52">
        <f>H74*J74</f>
        <v>2194.1</v>
      </c>
      <c r="N74" s="52">
        <f>L74+M74</f>
        <v>3115.4</v>
      </c>
      <c r="O74" s="52">
        <f>N74*$P$3</f>
        <v>818.57467474951261</v>
      </c>
      <c r="P74" s="52">
        <f>N74+O74</f>
        <v>3933.9746747495128</v>
      </c>
      <c r="Q74" s="42"/>
      <c r="R74" s="8" t="str">
        <f t="shared" si="12"/>
        <v/>
      </c>
      <c r="S74" s="8" t="str">
        <f t="shared" si="13"/>
        <v/>
      </c>
      <c r="T74" s="8" t="str">
        <f t="shared" si="14"/>
        <v/>
      </c>
      <c r="U74" s="5">
        <f t="shared" si="15"/>
        <v>370</v>
      </c>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c r="EO74" s="42"/>
      <c r="EP74" s="42"/>
      <c r="EQ74" s="42"/>
      <c r="ER74" s="42"/>
      <c r="ES74" s="42"/>
      <c r="ET74" s="42"/>
      <c r="EU74" s="42"/>
      <c r="EV74" s="42"/>
      <c r="EW74" s="42"/>
      <c r="EX74" s="42"/>
      <c r="EY74" s="42"/>
      <c r="EZ74" s="42"/>
      <c r="FA74" s="42"/>
      <c r="FB74" s="42"/>
      <c r="FC74" s="42"/>
      <c r="FD74" s="42"/>
      <c r="FE74" s="42"/>
      <c r="FF74" s="42"/>
      <c r="FG74" s="42"/>
      <c r="FH74" s="42"/>
      <c r="FI74" s="42"/>
      <c r="FJ74" s="42"/>
      <c r="FK74" s="42"/>
      <c r="FL74" s="42"/>
      <c r="FM74" s="42"/>
      <c r="FN74" s="42"/>
      <c r="FO74" s="42"/>
      <c r="FP74" s="42"/>
      <c r="FQ74" s="42"/>
      <c r="FR74" s="42"/>
      <c r="FS74" s="42"/>
      <c r="FT74" s="42"/>
      <c r="FU74" s="42"/>
      <c r="FV74" s="42"/>
      <c r="FW74" s="42"/>
      <c r="FX74" s="42"/>
      <c r="FY74" s="42"/>
      <c r="FZ74" s="42"/>
      <c r="GA74" s="42"/>
      <c r="GB74" s="42"/>
      <c r="GC74" s="42"/>
      <c r="GD74" s="42"/>
      <c r="GE74" s="42"/>
      <c r="GF74" s="42"/>
      <c r="GG74" s="42"/>
      <c r="GH74" s="42"/>
      <c r="GI74" s="42"/>
      <c r="GJ74" s="42"/>
      <c r="GK74" s="42"/>
      <c r="GL74" s="42"/>
      <c r="GM74" s="42"/>
      <c r="GN74" s="42"/>
      <c r="GO74" s="42"/>
      <c r="GP74" s="42"/>
      <c r="GQ74" s="42"/>
      <c r="GR74" s="42"/>
      <c r="GS74" s="42"/>
      <c r="GT74" s="42"/>
      <c r="GU74" s="42"/>
      <c r="GV74" s="42"/>
      <c r="GW74" s="42"/>
      <c r="GX74" s="42"/>
      <c r="GY74" s="42"/>
      <c r="GZ74" s="42"/>
      <c r="HA74" s="42"/>
      <c r="HB74" s="42"/>
      <c r="HC74" s="42"/>
      <c r="HD74" s="42"/>
      <c r="HE74" s="42"/>
      <c r="HF74" s="42"/>
      <c r="HG74" s="42"/>
      <c r="HH74" s="42"/>
      <c r="HI74" s="42"/>
      <c r="HJ74" s="42"/>
      <c r="HK74" s="42"/>
      <c r="HL74" s="42"/>
      <c r="HM74" s="42"/>
      <c r="HN74" s="42"/>
      <c r="HO74" s="42"/>
      <c r="HP74" s="42"/>
      <c r="HQ74" s="42"/>
      <c r="HR74" s="42"/>
      <c r="HS74" s="42"/>
      <c r="HT74" s="42"/>
      <c r="HU74" s="42"/>
      <c r="HV74" s="42"/>
      <c r="HW74" s="42"/>
      <c r="HX74" s="42"/>
      <c r="HY74" s="42"/>
      <c r="HZ74" s="42"/>
      <c r="IA74" s="42"/>
      <c r="IB74" s="42"/>
      <c r="IC74" s="42"/>
      <c r="ID74" s="42"/>
      <c r="IE74" s="42"/>
      <c r="IF74" s="42"/>
      <c r="IG74" s="42"/>
      <c r="IH74" s="42"/>
      <c r="II74" s="42"/>
      <c r="IJ74" s="42"/>
      <c r="IK74" s="42"/>
      <c r="IL74" s="42"/>
      <c r="IM74" s="42"/>
      <c r="IN74" s="42"/>
      <c r="IO74" s="42"/>
      <c r="IP74" s="42"/>
      <c r="IQ74" s="42"/>
      <c r="IR74" s="42"/>
      <c r="IS74" s="42"/>
      <c r="IT74" s="42"/>
      <c r="IU74" s="42"/>
      <c r="IV74" s="42"/>
      <c r="IW74" s="42"/>
      <c r="IX74" s="42"/>
      <c r="IY74" s="42"/>
      <c r="IZ74" s="42"/>
      <c r="JA74" s="42"/>
      <c r="JB74" s="42"/>
      <c r="JC74" s="42"/>
      <c r="JD74" s="42"/>
      <c r="JE74" s="42"/>
      <c r="JF74" s="42"/>
      <c r="JG74" s="42"/>
      <c r="JH74" s="42"/>
      <c r="JI74" s="42"/>
      <c r="JJ74" s="42"/>
      <c r="JK74" s="42"/>
      <c r="JL74" s="42"/>
      <c r="JM74" s="42"/>
      <c r="JN74" s="42"/>
      <c r="JO74" s="42"/>
      <c r="JP74" s="42"/>
      <c r="JQ74" s="42"/>
      <c r="JR74" s="42"/>
      <c r="JS74" s="42"/>
      <c r="JT74" s="42"/>
      <c r="JU74" s="42"/>
      <c r="JV74" s="42"/>
      <c r="JW74" s="42"/>
      <c r="JX74" s="42"/>
      <c r="JY74" s="42"/>
      <c r="JZ74" s="42"/>
      <c r="KA74" s="42"/>
      <c r="KB74" s="42"/>
      <c r="KC74" s="42"/>
      <c r="KD74" s="42"/>
      <c r="KE74" s="42"/>
      <c r="KF74" s="42"/>
      <c r="KG74" s="42"/>
      <c r="KH74" s="42"/>
      <c r="KI74" s="42"/>
      <c r="KJ74" s="42"/>
      <c r="KK74" s="42"/>
      <c r="KL74" s="42"/>
      <c r="KM74" s="42"/>
      <c r="KN74" s="42"/>
      <c r="KO74" s="42"/>
      <c r="KP74" s="42"/>
      <c r="KQ74" s="42"/>
      <c r="KR74" s="42"/>
      <c r="KS74" s="42"/>
      <c r="KT74" s="42"/>
      <c r="KU74" s="42"/>
      <c r="KV74" s="42"/>
      <c r="KW74" s="42"/>
      <c r="KX74" s="42"/>
      <c r="KY74" s="42"/>
      <c r="KZ74" s="42"/>
      <c r="LA74" s="42"/>
      <c r="LB74" s="42"/>
      <c r="LC74" s="42"/>
      <c r="LD74" s="42"/>
      <c r="LE74" s="42"/>
      <c r="LF74" s="42"/>
      <c r="LG74" s="42"/>
      <c r="LH74" s="42"/>
      <c r="LI74" s="42"/>
      <c r="LJ74" s="42"/>
      <c r="LK74" s="42"/>
      <c r="LL74" s="42"/>
      <c r="LM74" s="42"/>
      <c r="LN74" s="42"/>
      <c r="LO74" s="42"/>
      <c r="LP74" s="42"/>
      <c r="LQ74" s="42"/>
      <c r="LR74" s="42"/>
      <c r="LS74" s="42"/>
      <c r="LT74" s="42"/>
      <c r="LU74" s="42"/>
      <c r="LV74" s="42"/>
      <c r="LW74" s="42"/>
      <c r="LX74" s="42"/>
      <c r="LY74" s="42"/>
      <c r="LZ74" s="42"/>
      <c r="MA74" s="42"/>
      <c r="MB74" s="42"/>
      <c r="MC74" s="42"/>
      <c r="MD74" s="42"/>
      <c r="ME74" s="42"/>
      <c r="MF74" s="42"/>
      <c r="MG74" s="42"/>
      <c r="MH74" s="42"/>
      <c r="MI74" s="42"/>
      <c r="MJ74" s="42"/>
      <c r="MK74" s="42"/>
      <c r="ML74" s="42"/>
      <c r="MM74" s="42"/>
      <c r="MN74" s="42"/>
      <c r="MO74" s="42"/>
      <c r="MP74" s="42"/>
      <c r="MQ74" s="42"/>
      <c r="MR74" s="42"/>
      <c r="MS74" s="42"/>
      <c r="MT74" s="42"/>
      <c r="MU74" s="42"/>
      <c r="MV74" s="42"/>
      <c r="MW74" s="42"/>
      <c r="MX74" s="42"/>
      <c r="MY74" s="42"/>
      <c r="MZ74" s="42"/>
      <c r="NA74" s="42"/>
      <c r="NB74" s="42"/>
      <c r="NC74" s="42"/>
      <c r="ND74" s="42"/>
      <c r="NE74" s="42"/>
      <c r="NF74" s="42"/>
      <c r="NG74" s="42"/>
      <c r="NH74" s="42"/>
      <c r="NI74" s="42"/>
      <c r="NJ74" s="42"/>
      <c r="NK74" s="42"/>
      <c r="NL74" s="42"/>
      <c r="NM74" s="42"/>
      <c r="NN74" s="42"/>
      <c r="NO74" s="42"/>
      <c r="NP74" s="42"/>
      <c r="NQ74" s="42"/>
      <c r="NR74" s="42"/>
      <c r="NS74" s="42"/>
      <c r="NT74" s="42"/>
      <c r="NU74" s="42"/>
      <c r="NV74" s="42"/>
      <c r="NW74" s="42"/>
      <c r="NX74" s="42"/>
      <c r="NY74" s="42"/>
      <c r="NZ74" s="42"/>
      <c r="OA74" s="42"/>
      <c r="OB74" s="42"/>
      <c r="OC74" s="42"/>
      <c r="OD74" s="42"/>
      <c r="OE74" s="42"/>
      <c r="OF74" s="42"/>
      <c r="OG74" s="42"/>
      <c r="OH74" s="42"/>
      <c r="OI74" s="42"/>
      <c r="OJ74" s="42"/>
      <c r="OK74" s="42"/>
      <c r="OL74" s="42"/>
      <c r="OM74" s="42"/>
      <c r="ON74" s="42"/>
      <c r="OO74" s="42"/>
      <c r="OP74" s="42"/>
      <c r="OQ74" s="42"/>
      <c r="OR74" s="42"/>
      <c r="OS74" s="42"/>
      <c r="OT74" s="42"/>
      <c r="OU74" s="42"/>
      <c r="OV74" s="42"/>
      <c r="OW74" s="42"/>
      <c r="OX74" s="42"/>
      <c r="OY74" s="42"/>
      <c r="OZ74" s="42"/>
      <c r="PA74" s="42"/>
      <c r="PB74" s="42"/>
      <c r="PC74" s="42"/>
      <c r="PD74" s="42"/>
      <c r="PE74" s="42"/>
      <c r="PF74" s="42"/>
      <c r="PG74" s="42"/>
      <c r="PH74" s="42"/>
      <c r="PI74" s="42"/>
      <c r="PJ74" s="42"/>
      <c r="PK74" s="42"/>
      <c r="PL74" s="42"/>
      <c r="PM74" s="42"/>
      <c r="PN74" s="42"/>
      <c r="PO74" s="42"/>
      <c r="PP74" s="42"/>
      <c r="PQ74" s="42"/>
      <c r="PR74" s="42"/>
      <c r="PS74" s="42"/>
      <c r="PT74" s="42"/>
      <c r="PU74" s="42"/>
      <c r="PV74" s="42"/>
      <c r="PW74" s="42"/>
      <c r="PX74" s="42"/>
      <c r="PY74" s="42"/>
      <c r="PZ74" s="42"/>
      <c r="QA74" s="42"/>
      <c r="QB74" s="42"/>
      <c r="QC74" s="42"/>
      <c r="QD74" s="42"/>
      <c r="QE74" s="42"/>
      <c r="QF74" s="42"/>
      <c r="QG74" s="42"/>
      <c r="QH74" s="42"/>
      <c r="QI74" s="42"/>
      <c r="QJ74" s="42"/>
      <c r="QK74" s="42"/>
      <c r="QL74" s="42"/>
      <c r="QM74" s="42"/>
      <c r="QN74" s="42"/>
      <c r="QO74" s="42"/>
      <c r="QP74" s="42"/>
      <c r="QQ74" s="42"/>
      <c r="QR74" s="42"/>
      <c r="QS74" s="42"/>
      <c r="QT74" s="42"/>
      <c r="QU74" s="42"/>
      <c r="QV74" s="42"/>
      <c r="QW74" s="42"/>
      <c r="QX74" s="42"/>
      <c r="QY74" s="42"/>
      <c r="QZ74" s="42"/>
      <c r="RA74" s="42"/>
      <c r="RB74" s="42"/>
      <c r="RC74" s="42"/>
      <c r="RD74" s="42"/>
      <c r="RE74" s="42"/>
      <c r="RF74" s="42"/>
      <c r="RG74" s="42"/>
      <c r="RH74" s="42"/>
      <c r="RI74" s="42"/>
      <c r="RJ74" s="42"/>
      <c r="RK74" s="42"/>
      <c r="RL74" s="42"/>
      <c r="RM74" s="42"/>
      <c r="RN74" s="42"/>
      <c r="RO74" s="42"/>
      <c r="RP74" s="42"/>
      <c r="RQ74" s="42"/>
      <c r="RR74" s="42"/>
      <c r="RS74" s="42"/>
      <c r="RT74" s="42"/>
      <c r="RU74" s="42"/>
      <c r="RV74" s="42"/>
      <c r="RW74" s="42"/>
      <c r="RX74" s="42"/>
      <c r="RY74" s="42"/>
      <c r="RZ74" s="42"/>
      <c r="SA74" s="42"/>
      <c r="SB74" s="42"/>
      <c r="SC74" s="42"/>
      <c r="SD74" s="42"/>
      <c r="SE74" s="42"/>
      <c r="SF74" s="42"/>
      <c r="SG74" s="42"/>
      <c r="SH74" s="42"/>
      <c r="SI74" s="42"/>
      <c r="SJ74" s="42"/>
      <c r="SK74" s="42"/>
      <c r="SL74" s="42"/>
      <c r="SM74" s="42"/>
      <c r="SN74" s="42"/>
      <c r="SO74" s="42"/>
      <c r="SP74" s="42"/>
      <c r="SQ74" s="42"/>
      <c r="SR74" s="42"/>
      <c r="SS74" s="42"/>
      <c r="ST74" s="42"/>
      <c r="SU74" s="42"/>
      <c r="SV74" s="42"/>
      <c r="SW74" s="42"/>
      <c r="SX74" s="42"/>
      <c r="SY74" s="42"/>
      <c r="SZ74" s="42"/>
      <c r="TA74" s="42"/>
      <c r="TB74" s="42"/>
      <c r="TC74" s="42"/>
      <c r="TD74" s="42"/>
      <c r="TE74" s="42"/>
      <c r="TF74" s="42"/>
      <c r="TG74" s="42"/>
      <c r="TH74" s="42"/>
      <c r="TI74" s="42"/>
      <c r="TJ74" s="42"/>
      <c r="TK74" s="42"/>
      <c r="TL74" s="42"/>
      <c r="TM74" s="42"/>
      <c r="TN74" s="42"/>
      <c r="TO74" s="42"/>
      <c r="TP74" s="42"/>
      <c r="TQ74" s="42"/>
      <c r="TR74" s="42"/>
      <c r="TS74" s="42"/>
      <c r="TT74" s="42"/>
      <c r="TU74" s="42"/>
      <c r="TV74" s="42"/>
      <c r="TW74" s="42"/>
      <c r="TX74" s="42"/>
      <c r="TY74" s="42"/>
      <c r="TZ74" s="42"/>
      <c r="UA74" s="42"/>
      <c r="UB74" s="42"/>
      <c r="UC74" s="42"/>
      <c r="UD74" s="42"/>
      <c r="UE74" s="42"/>
      <c r="UF74" s="42"/>
      <c r="UG74" s="42"/>
      <c r="UH74" s="42"/>
      <c r="UI74" s="42"/>
      <c r="UJ74" s="42"/>
      <c r="UK74" s="42"/>
      <c r="UL74" s="42"/>
      <c r="UM74" s="42"/>
      <c r="UN74" s="42"/>
      <c r="UO74" s="42"/>
      <c r="UP74" s="42"/>
      <c r="UQ74" s="42"/>
      <c r="UR74" s="42"/>
      <c r="US74" s="42"/>
      <c r="UT74" s="42"/>
      <c r="UU74" s="42"/>
      <c r="UV74" s="42"/>
      <c r="UW74" s="42"/>
      <c r="UX74" s="42"/>
      <c r="UY74" s="42"/>
      <c r="UZ74" s="42"/>
      <c r="VA74" s="42"/>
      <c r="VB74" s="42"/>
      <c r="VC74" s="42"/>
      <c r="VD74" s="42"/>
      <c r="VE74" s="42"/>
      <c r="VF74" s="42"/>
      <c r="VG74" s="42"/>
      <c r="VH74" s="42"/>
      <c r="VI74" s="42"/>
      <c r="VJ74" s="42"/>
      <c r="VK74" s="42"/>
      <c r="VL74" s="42"/>
      <c r="VM74" s="42"/>
      <c r="VN74" s="42"/>
      <c r="VO74" s="42"/>
      <c r="VP74" s="42"/>
      <c r="VQ74" s="42"/>
      <c r="VR74" s="42"/>
      <c r="VS74" s="42"/>
      <c r="VT74" s="42"/>
      <c r="VU74" s="42"/>
      <c r="VV74" s="42"/>
      <c r="VW74" s="42"/>
      <c r="VX74" s="42"/>
      <c r="VY74" s="42"/>
      <c r="VZ74" s="42"/>
      <c r="WA74" s="42"/>
      <c r="WB74" s="42"/>
      <c r="WC74" s="42"/>
      <c r="WD74" s="42"/>
      <c r="WE74" s="42"/>
      <c r="WF74" s="42"/>
      <c r="WG74" s="42"/>
      <c r="WH74" s="42"/>
      <c r="WI74" s="42"/>
      <c r="WJ74" s="42"/>
      <c r="WK74" s="42"/>
      <c r="WL74" s="42"/>
      <c r="WM74" s="42"/>
      <c r="WN74" s="42"/>
      <c r="WO74" s="42"/>
      <c r="WP74" s="42"/>
      <c r="WQ74" s="42"/>
      <c r="WR74" s="42"/>
      <c r="WS74" s="42"/>
      <c r="WT74" s="42"/>
      <c r="WU74" s="42"/>
      <c r="WV74" s="42"/>
      <c r="WW74" s="42"/>
      <c r="WX74" s="42"/>
      <c r="WY74" s="42"/>
      <c r="WZ74" s="42"/>
      <c r="XA74" s="42"/>
      <c r="XB74" s="42"/>
      <c r="XC74" s="42"/>
      <c r="XD74" s="42"/>
      <c r="XE74" s="42"/>
      <c r="XF74" s="42"/>
      <c r="XG74" s="42"/>
      <c r="XH74" s="42"/>
      <c r="XI74" s="42"/>
      <c r="XJ74" s="42"/>
      <c r="XK74" s="42"/>
      <c r="XL74" s="42"/>
      <c r="XM74" s="42"/>
      <c r="XN74" s="42"/>
      <c r="XO74" s="42"/>
      <c r="XP74" s="42"/>
      <c r="XQ74" s="42"/>
      <c r="XR74" s="42"/>
      <c r="XS74" s="42"/>
      <c r="XT74" s="42"/>
      <c r="XU74" s="42"/>
      <c r="XV74" s="42"/>
      <c r="XW74" s="42"/>
      <c r="XX74" s="42"/>
      <c r="XY74" s="42"/>
      <c r="XZ74" s="42"/>
      <c r="YA74" s="42"/>
      <c r="YB74" s="42"/>
      <c r="YC74" s="42"/>
      <c r="YD74" s="42"/>
      <c r="YE74" s="42"/>
      <c r="YF74" s="42"/>
      <c r="YG74" s="42"/>
      <c r="YH74" s="42"/>
      <c r="YI74" s="42"/>
      <c r="YJ74" s="42"/>
      <c r="YK74" s="42"/>
      <c r="YL74" s="42"/>
      <c r="YM74" s="42"/>
      <c r="YN74" s="42"/>
      <c r="YO74" s="42"/>
      <c r="YP74" s="42"/>
      <c r="YQ74" s="42"/>
      <c r="YR74" s="42"/>
      <c r="YS74" s="42"/>
      <c r="YT74" s="42"/>
      <c r="YU74" s="42"/>
      <c r="YV74" s="42"/>
      <c r="YW74" s="42"/>
      <c r="YX74" s="42"/>
      <c r="YY74" s="42"/>
      <c r="YZ74" s="42"/>
      <c r="ZA74" s="42"/>
      <c r="ZB74" s="42"/>
      <c r="ZC74" s="42"/>
      <c r="ZD74" s="42"/>
      <c r="ZE74" s="42"/>
      <c r="ZF74" s="42"/>
      <c r="ZG74" s="42"/>
      <c r="ZH74" s="42"/>
      <c r="ZI74" s="42"/>
      <c r="ZJ74" s="42"/>
      <c r="ZK74" s="42"/>
      <c r="ZL74" s="42"/>
      <c r="ZM74" s="42"/>
      <c r="ZN74" s="42"/>
      <c r="ZO74" s="42"/>
      <c r="ZP74" s="42"/>
      <c r="ZQ74" s="42"/>
      <c r="ZR74" s="42"/>
      <c r="ZS74" s="42"/>
      <c r="ZT74" s="42"/>
      <c r="ZU74" s="42"/>
      <c r="ZV74" s="42"/>
      <c r="ZW74" s="42"/>
      <c r="ZX74" s="42"/>
      <c r="ZY74" s="42"/>
      <c r="ZZ74" s="42"/>
      <c r="AAA74" s="42"/>
      <c r="AAB74" s="42"/>
      <c r="AAC74" s="42"/>
      <c r="AAD74" s="42"/>
      <c r="AAE74" s="42"/>
      <c r="AAF74" s="42"/>
      <c r="AAG74" s="42"/>
      <c r="AAH74" s="42"/>
      <c r="AAI74" s="42"/>
      <c r="AAJ74" s="42"/>
      <c r="AAK74" s="42"/>
      <c r="AAL74" s="42"/>
      <c r="AAM74" s="42"/>
      <c r="AAN74" s="42"/>
      <c r="AAO74" s="42"/>
      <c r="AAP74" s="42"/>
      <c r="AAQ74" s="42"/>
      <c r="AAR74" s="42"/>
      <c r="AAS74" s="42"/>
      <c r="AAT74" s="42"/>
      <c r="AAU74" s="42"/>
      <c r="AAV74" s="42"/>
      <c r="AAW74" s="42"/>
      <c r="AAX74" s="42"/>
      <c r="AAY74" s="42"/>
      <c r="AAZ74" s="42"/>
      <c r="ABA74" s="42"/>
      <c r="ABB74" s="42"/>
      <c r="ABC74" s="42"/>
      <c r="ABD74" s="42"/>
      <c r="ABE74" s="42"/>
      <c r="ABF74" s="42"/>
      <c r="ABG74" s="42"/>
      <c r="ABH74" s="42"/>
      <c r="ABI74" s="42"/>
      <c r="ABJ74" s="42"/>
      <c r="ABK74" s="42"/>
      <c r="ABL74" s="42"/>
      <c r="ABM74" s="42"/>
      <c r="ABN74" s="42"/>
      <c r="ABO74" s="42"/>
      <c r="ABP74" s="42"/>
      <c r="ABQ74" s="42"/>
      <c r="ABR74" s="42"/>
      <c r="ABS74" s="42"/>
      <c r="ABT74" s="42"/>
      <c r="ABU74" s="42"/>
      <c r="ABV74" s="42"/>
      <c r="ABW74" s="42"/>
      <c r="ABX74" s="42"/>
      <c r="ABY74" s="42"/>
      <c r="ABZ74" s="42"/>
      <c r="ACA74" s="42"/>
      <c r="ACB74" s="42"/>
      <c r="ACC74" s="42"/>
      <c r="ACD74" s="42"/>
      <c r="ACE74" s="42"/>
      <c r="ACF74" s="42"/>
      <c r="ACG74" s="42"/>
      <c r="ACH74" s="42"/>
      <c r="ACI74" s="42"/>
      <c r="ACJ74" s="42"/>
      <c r="ACK74" s="42"/>
      <c r="ACL74" s="42"/>
      <c r="ACM74" s="42"/>
      <c r="ACN74" s="42"/>
      <c r="ACO74" s="42"/>
      <c r="ACP74" s="42"/>
      <c r="ACQ74" s="42"/>
      <c r="ACR74" s="42"/>
      <c r="ACS74" s="42"/>
      <c r="ACT74" s="42"/>
      <c r="ACU74" s="42"/>
      <c r="ACV74" s="42"/>
      <c r="ACW74" s="42"/>
      <c r="ACX74" s="42"/>
      <c r="ACY74" s="42"/>
      <c r="ACZ74" s="42"/>
      <c r="ADA74" s="42"/>
      <c r="ADB74" s="42"/>
      <c r="ADC74" s="42"/>
      <c r="ADD74" s="42"/>
      <c r="ADE74" s="42"/>
      <c r="ADF74" s="42"/>
      <c r="ADG74" s="42"/>
      <c r="ADH74" s="42"/>
      <c r="ADI74" s="42"/>
      <c r="ADJ74" s="42"/>
      <c r="ADK74" s="42"/>
      <c r="ADL74" s="42"/>
      <c r="ADM74" s="42"/>
      <c r="ADN74" s="42"/>
      <c r="ADO74" s="42"/>
      <c r="ADP74" s="42"/>
      <c r="ADQ74" s="42"/>
      <c r="ADR74" s="42"/>
      <c r="ADS74" s="42"/>
      <c r="ADT74" s="42"/>
      <c r="ADU74" s="42"/>
      <c r="ADV74" s="42"/>
      <c r="ADW74" s="42"/>
      <c r="ADX74" s="42"/>
      <c r="ADY74" s="42"/>
      <c r="ADZ74" s="42"/>
      <c r="AEA74" s="42"/>
      <c r="AEB74" s="42"/>
      <c r="AEC74" s="42"/>
      <c r="AED74" s="42"/>
      <c r="AEE74" s="42"/>
      <c r="AEF74" s="42"/>
      <c r="AEG74" s="42"/>
      <c r="AEH74" s="42"/>
      <c r="AEI74" s="42"/>
      <c r="AEJ74" s="42"/>
      <c r="AEK74" s="42"/>
      <c r="AEL74" s="42"/>
      <c r="AEM74" s="42"/>
      <c r="AEN74" s="42"/>
      <c r="AEO74" s="42"/>
      <c r="AEP74" s="42"/>
      <c r="AEQ74" s="42"/>
      <c r="AER74" s="42"/>
      <c r="AES74" s="42"/>
      <c r="AET74" s="42"/>
      <c r="AEU74" s="42"/>
      <c r="AEV74" s="42"/>
      <c r="AEW74" s="42"/>
      <c r="AEX74" s="42"/>
      <c r="AEY74" s="42"/>
      <c r="AEZ74" s="42"/>
      <c r="AFA74" s="42"/>
      <c r="AFB74" s="42"/>
      <c r="AFC74" s="42"/>
      <c r="AFD74" s="42"/>
      <c r="AFE74" s="42"/>
      <c r="AFF74" s="42"/>
      <c r="AFG74" s="42"/>
      <c r="AFH74" s="42"/>
      <c r="AFI74" s="42"/>
      <c r="AFJ74" s="42"/>
      <c r="AFK74" s="42"/>
      <c r="AFL74" s="42"/>
      <c r="AFM74" s="42"/>
      <c r="AFN74" s="42"/>
      <c r="AFO74" s="42"/>
      <c r="AFP74" s="42"/>
      <c r="AFQ74" s="42"/>
      <c r="AFR74" s="42"/>
      <c r="AFS74" s="42"/>
      <c r="AFT74" s="42"/>
      <c r="AFU74" s="42"/>
      <c r="AFV74" s="42"/>
      <c r="AFW74" s="42"/>
      <c r="AFX74" s="42"/>
      <c r="AFY74" s="42"/>
      <c r="AFZ74" s="42"/>
      <c r="AGA74" s="42"/>
      <c r="AGB74" s="42"/>
      <c r="AGC74" s="42"/>
      <c r="AGD74" s="42"/>
      <c r="AGE74" s="42"/>
      <c r="AGF74" s="42"/>
      <c r="AGG74" s="42"/>
      <c r="AGH74" s="42"/>
      <c r="AGI74" s="42"/>
      <c r="AGJ74" s="42"/>
      <c r="AGK74" s="42"/>
      <c r="AGL74" s="42"/>
      <c r="AGM74" s="42"/>
      <c r="AGN74" s="42"/>
      <c r="AGO74" s="42"/>
      <c r="AGP74" s="42"/>
      <c r="AGQ74" s="42"/>
      <c r="AGR74" s="42"/>
      <c r="AGS74" s="42"/>
      <c r="AGT74" s="42"/>
      <c r="AGU74" s="42"/>
      <c r="AGV74" s="42"/>
      <c r="AGW74" s="42"/>
      <c r="AGX74" s="42"/>
      <c r="AGY74" s="42"/>
      <c r="AGZ74" s="42"/>
      <c r="AHA74" s="42"/>
      <c r="AHB74" s="42"/>
      <c r="AHC74" s="42"/>
      <c r="AHD74" s="42"/>
      <c r="AHE74" s="42"/>
      <c r="AHF74" s="42"/>
      <c r="AHG74" s="42"/>
      <c r="AHH74" s="42"/>
      <c r="AHI74" s="42"/>
      <c r="AHJ74" s="42"/>
      <c r="AHK74" s="42"/>
      <c r="AHL74" s="42"/>
      <c r="AHM74" s="42"/>
      <c r="AHN74" s="42"/>
      <c r="AHO74" s="42"/>
      <c r="AHP74" s="42"/>
      <c r="AHQ74" s="42"/>
      <c r="AHR74" s="42"/>
      <c r="AHS74" s="42"/>
      <c r="AHT74" s="42"/>
      <c r="AHU74" s="42"/>
      <c r="AHV74" s="42"/>
      <c r="AHW74" s="42"/>
      <c r="AHX74" s="42"/>
      <c r="AHY74" s="42"/>
      <c r="AHZ74" s="42"/>
      <c r="AIA74" s="42"/>
      <c r="AIB74" s="42"/>
      <c r="AIC74" s="42"/>
      <c r="AID74" s="42"/>
      <c r="AIE74" s="42"/>
      <c r="AIF74" s="42"/>
      <c r="AIG74" s="42"/>
      <c r="AIH74" s="42"/>
      <c r="AII74" s="42"/>
      <c r="AIJ74" s="42"/>
      <c r="AIK74" s="42"/>
      <c r="AIL74" s="42"/>
      <c r="AIM74" s="42"/>
      <c r="AIN74" s="42"/>
      <c r="AIO74" s="42"/>
      <c r="AIP74" s="42"/>
      <c r="AIQ74" s="42"/>
      <c r="AIR74" s="42"/>
      <c r="AIS74" s="42"/>
      <c r="AIT74" s="42"/>
      <c r="AIU74" s="42"/>
      <c r="AIV74" s="42"/>
      <c r="AIW74" s="42"/>
      <c r="AIX74" s="42"/>
      <c r="AIY74" s="42"/>
      <c r="AIZ74" s="42"/>
      <c r="AJA74" s="42"/>
      <c r="AJB74" s="42"/>
      <c r="AJC74" s="42"/>
      <c r="AJD74" s="42"/>
      <c r="AJE74" s="42"/>
      <c r="AJF74" s="42"/>
      <c r="AJG74" s="42"/>
      <c r="AJH74" s="42"/>
      <c r="AJI74" s="42"/>
      <c r="AJJ74" s="42"/>
      <c r="AJK74" s="42"/>
      <c r="AJL74" s="42"/>
      <c r="AJM74" s="42"/>
      <c r="AJN74" s="42"/>
      <c r="AJO74" s="42"/>
      <c r="AJP74" s="42"/>
      <c r="AJQ74" s="42"/>
      <c r="AJR74" s="42"/>
      <c r="AJS74" s="42"/>
      <c r="AJT74" s="42"/>
      <c r="AJU74" s="42"/>
      <c r="AJV74" s="42"/>
      <c r="AJW74" s="42"/>
      <c r="AJX74" s="42"/>
      <c r="AJY74" s="42"/>
      <c r="AJZ74" s="42"/>
      <c r="AKA74" s="42"/>
      <c r="AKB74" s="42"/>
      <c r="AKC74" s="42"/>
      <c r="AKD74" s="42"/>
      <c r="AKE74" s="42"/>
      <c r="AKF74" s="42"/>
      <c r="AKG74" s="42"/>
      <c r="AKH74" s="42"/>
      <c r="AKI74" s="42"/>
      <c r="AKJ74" s="42"/>
      <c r="AKK74" s="42"/>
      <c r="AKL74" s="42"/>
      <c r="AKM74" s="42"/>
      <c r="AKN74" s="42"/>
      <c r="AKO74" s="42"/>
      <c r="AKP74" s="42"/>
      <c r="AKQ74" s="42"/>
      <c r="AKR74" s="42"/>
      <c r="AKS74" s="42"/>
      <c r="AKT74" s="42"/>
      <c r="AKU74" s="42"/>
      <c r="AKV74" s="42"/>
      <c r="AKW74" s="42"/>
      <c r="AKX74" s="42"/>
      <c r="AKY74" s="42"/>
      <c r="AKZ74" s="42"/>
      <c r="ALA74" s="42"/>
      <c r="ALB74" s="42"/>
      <c r="ALC74" s="42"/>
      <c r="ALD74" s="42"/>
      <c r="ALE74" s="42"/>
      <c r="ALF74" s="42"/>
      <c r="ALG74" s="42"/>
      <c r="ALH74" s="42"/>
      <c r="ALI74" s="42"/>
      <c r="ALJ74" s="42"/>
      <c r="ALK74" s="42"/>
      <c r="ALL74" s="42"/>
      <c r="ALM74" s="42"/>
      <c r="ALN74" s="42"/>
      <c r="ALO74" s="42"/>
      <c r="ALP74" s="42"/>
      <c r="ALQ74" s="42"/>
      <c r="ALR74" s="42"/>
      <c r="ALS74" s="42"/>
      <c r="ALT74" s="42"/>
      <c r="ALU74" s="42"/>
      <c r="ALV74" s="42"/>
      <c r="ALW74" s="42"/>
      <c r="ALX74" s="42"/>
      <c r="ALY74" s="42"/>
      <c r="ALZ74" s="42"/>
      <c r="AMA74" s="42"/>
      <c r="AMB74" s="42"/>
      <c r="AMC74" s="42"/>
      <c r="AMD74" s="42"/>
      <c r="AME74" s="42"/>
      <c r="AMF74" s="42"/>
      <c r="AMG74" s="42"/>
      <c r="AMH74" s="42"/>
      <c r="AMI74" s="42"/>
      <c r="AMJ74" s="42"/>
    </row>
    <row r="75" spans="1:1024" ht="22.5" x14ac:dyDescent="0.2">
      <c r="A75" s="43" t="s">
        <v>7</v>
      </c>
      <c r="B75" s="56">
        <v>16119000401</v>
      </c>
      <c r="C75" s="43"/>
      <c r="D75" s="44" t="s">
        <v>86</v>
      </c>
      <c r="E75" s="43" t="s">
        <v>60</v>
      </c>
      <c r="F75" s="45">
        <v>1.02</v>
      </c>
      <c r="G75" s="45">
        <v>2.44</v>
      </c>
      <c r="H75" s="43"/>
      <c r="I75" s="8">
        <f>ROUND(F75*G75,2)</f>
        <v>2.4900000000000002</v>
      </c>
      <c r="J75" s="8"/>
      <c r="K75" s="8">
        <f t="shared" si="11"/>
        <v>2.4900000000000002</v>
      </c>
      <c r="L75" s="8"/>
      <c r="M75" s="8"/>
      <c r="N75" s="8"/>
      <c r="O75" s="8"/>
      <c r="P75" s="8"/>
      <c r="R75" s="8" t="str">
        <f t="shared" si="12"/>
        <v/>
      </c>
      <c r="S75" s="8">
        <f t="shared" si="13"/>
        <v>1163.3725582097727</v>
      </c>
      <c r="T75" s="8" t="str">
        <f t="shared" si="14"/>
        <v/>
      </c>
      <c r="U75" s="5">
        <f t="shared" si="15"/>
        <v>370</v>
      </c>
    </row>
    <row r="76" spans="1:1024" x14ac:dyDescent="0.2">
      <c r="A76" s="43" t="s">
        <v>3</v>
      </c>
      <c r="B76" s="43">
        <v>88264</v>
      </c>
      <c r="C76" s="43"/>
      <c r="D76" s="44" t="s">
        <v>62</v>
      </c>
      <c r="E76" s="43" t="s">
        <v>34</v>
      </c>
      <c r="F76" s="45">
        <v>0.11</v>
      </c>
      <c r="G76" s="45">
        <f>$G$42</f>
        <v>29.49</v>
      </c>
      <c r="H76" s="43"/>
      <c r="I76" s="8"/>
      <c r="J76" s="8">
        <f>ROUND(F76*G76,2)</f>
        <v>3.24</v>
      </c>
      <c r="K76" s="8">
        <f t="shared" si="11"/>
        <v>3.24</v>
      </c>
      <c r="L76" s="8"/>
      <c r="M76" s="8"/>
      <c r="N76" s="8"/>
      <c r="O76" s="8"/>
      <c r="P76" s="8"/>
      <c r="R76" s="8">
        <f t="shared" si="12"/>
        <v>1513.7859793572948</v>
      </c>
      <c r="S76" s="8" t="str">
        <f t="shared" si="13"/>
        <v/>
      </c>
      <c r="T76" s="8" t="str">
        <f t="shared" si="14"/>
        <v/>
      </c>
      <c r="U76" s="5">
        <f t="shared" si="15"/>
        <v>370</v>
      </c>
    </row>
    <row r="77" spans="1:1024" s="42" customFormat="1" ht="11.25" x14ac:dyDescent="0.2">
      <c r="A77" s="43" t="s">
        <v>3</v>
      </c>
      <c r="B77" s="43">
        <v>88247</v>
      </c>
      <c r="C77" s="43"/>
      <c r="D77" s="44" t="s">
        <v>33</v>
      </c>
      <c r="E77" s="43" t="s">
        <v>34</v>
      </c>
      <c r="F77" s="45">
        <v>0.11</v>
      </c>
      <c r="G77" s="45">
        <f>$G$13</f>
        <v>24.41</v>
      </c>
      <c r="H77" s="43"/>
      <c r="I77" s="8"/>
      <c r="J77" s="8">
        <f>ROUND(F77*G77,2)</f>
        <v>2.69</v>
      </c>
      <c r="K77" s="8">
        <f t="shared" si="11"/>
        <v>2.69</v>
      </c>
      <c r="L77" s="8"/>
      <c r="M77" s="8"/>
      <c r="N77" s="8"/>
      <c r="O77" s="8"/>
      <c r="P77" s="8"/>
      <c r="Q77" s="5"/>
      <c r="R77" s="8">
        <f t="shared" si="12"/>
        <v>1256.8161371824451</v>
      </c>
      <c r="S77" s="8" t="str">
        <f t="shared" si="13"/>
        <v/>
      </c>
      <c r="T77" s="8" t="str">
        <f t="shared" si="14"/>
        <v/>
      </c>
      <c r="U77" s="5">
        <f t="shared" si="15"/>
        <v>370</v>
      </c>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5"/>
      <c r="NH77" s="5"/>
      <c r="NI77" s="5"/>
      <c r="NJ77" s="5"/>
      <c r="NK77" s="5"/>
      <c r="NL77" s="5"/>
      <c r="NM77" s="5"/>
      <c r="NN77" s="5"/>
      <c r="NO77" s="5"/>
      <c r="NP77" s="5"/>
      <c r="NQ77" s="5"/>
      <c r="NR77" s="5"/>
      <c r="NS77" s="5"/>
      <c r="NT77" s="5"/>
      <c r="NU77" s="5"/>
      <c r="NV77" s="5"/>
      <c r="NW77" s="5"/>
      <c r="NX77" s="5"/>
      <c r="NY77" s="5"/>
      <c r="NZ77" s="5"/>
      <c r="OA77" s="5"/>
      <c r="OB77" s="5"/>
      <c r="OC77" s="5"/>
      <c r="OD77" s="5"/>
      <c r="OE77" s="5"/>
      <c r="OF77" s="5"/>
      <c r="OG77" s="5"/>
      <c r="OH77" s="5"/>
      <c r="OI77" s="5"/>
      <c r="OJ77" s="5"/>
      <c r="OK77" s="5"/>
      <c r="OL77" s="5"/>
      <c r="OM77" s="5"/>
      <c r="ON77" s="5"/>
      <c r="OO77" s="5"/>
      <c r="OP77" s="5"/>
      <c r="OQ77" s="5"/>
      <c r="OR77" s="5"/>
      <c r="OS77" s="5"/>
      <c r="OT77" s="5"/>
      <c r="OU77" s="5"/>
      <c r="OV77" s="5"/>
      <c r="OW77" s="5"/>
      <c r="OX77" s="5"/>
      <c r="OY77" s="5"/>
      <c r="OZ77" s="5"/>
      <c r="PA77" s="5"/>
      <c r="PB77" s="5"/>
      <c r="PC77" s="5"/>
      <c r="PD77" s="5"/>
      <c r="PE77" s="5"/>
      <c r="PF77" s="5"/>
      <c r="PG77" s="5"/>
      <c r="PH77" s="5"/>
      <c r="PI77" s="5"/>
      <c r="PJ77" s="5"/>
      <c r="PK77" s="5"/>
      <c r="PL77" s="5"/>
      <c r="PM77" s="5"/>
      <c r="PN77" s="5"/>
      <c r="PO77" s="5"/>
      <c r="PP77" s="5"/>
      <c r="PQ77" s="5"/>
      <c r="PR77" s="5"/>
      <c r="PS77" s="5"/>
      <c r="PT77" s="5"/>
      <c r="PU77" s="5"/>
      <c r="PV77" s="5"/>
      <c r="PW77" s="5"/>
      <c r="PX77" s="5"/>
      <c r="PY77" s="5"/>
      <c r="PZ77" s="5"/>
      <c r="QA77" s="5"/>
      <c r="QB77" s="5"/>
      <c r="QC77" s="5"/>
      <c r="QD77" s="5"/>
      <c r="QE77" s="5"/>
      <c r="QF77" s="5"/>
      <c r="QG77" s="5"/>
      <c r="QH77" s="5"/>
      <c r="QI77" s="5"/>
      <c r="QJ77" s="5"/>
      <c r="QK77" s="5"/>
      <c r="QL77" s="5"/>
      <c r="QM77" s="5"/>
      <c r="QN77" s="5"/>
      <c r="QO77" s="5"/>
      <c r="QP77" s="5"/>
      <c r="QQ77" s="5"/>
      <c r="QR77" s="5"/>
      <c r="QS77" s="5"/>
      <c r="QT77" s="5"/>
      <c r="QU77" s="5"/>
      <c r="QV77" s="5"/>
      <c r="QW77" s="5"/>
      <c r="QX77" s="5"/>
      <c r="QY77" s="5"/>
      <c r="QZ77" s="5"/>
      <c r="RA77" s="5"/>
      <c r="RB77" s="5"/>
      <c r="RC77" s="5"/>
      <c r="RD77" s="5"/>
      <c r="RE77" s="5"/>
      <c r="RF77" s="5"/>
      <c r="RG77" s="5"/>
      <c r="RH77" s="5"/>
      <c r="RI77" s="5"/>
      <c r="RJ77" s="5"/>
      <c r="RK77" s="5"/>
      <c r="RL77" s="5"/>
      <c r="RM77" s="5"/>
      <c r="RN77" s="5"/>
      <c r="RO77" s="5"/>
      <c r="RP77" s="5"/>
      <c r="RQ77" s="5"/>
      <c r="RR77" s="5"/>
      <c r="RS77" s="5"/>
      <c r="RT77" s="5"/>
      <c r="RU77" s="5"/>
      <c r="RV77" s="5"/>
      <c r="RW77" s="5"/>
      <c r="RX77" s="5"/>
      <c r="RY77" s="5"/>
      <c r="RZ77" s="5"/>
      <c r="SA77" s="5"/>
      <c r="SB77" s="5"/>
      <c r="SC77" s="5"/>
      <c r="SD77" s="5"/>
      <c r="SE77" s="5"/>
      <c r="SF77" s="5"/>
      <c r="SG77" s="5"/>
      <c r="SH77" s="5"/>
      <c r="SI77" s="5"/>
      <c r="SJ77" s="5"/>
      <c r="SK77" s="5"/>
      <c r="SL77" s="5"/>
      <c r="SM77" s="5"/>
      <c r="SN77" s="5"/>
      <c r="SO77" s="5"/>
      <c r="SP77" s="5"/>
      <c r="SQ77" s="5"/>
      <c r="SR77" s="5"/>
      <c r="SS77" s="5"/>
      <c r="ST77" s="5"/>
      <c r="SU77" s="5"/>
      <c r="SV77" s="5"/>
      <c r="SW77" s="5"/>
      <c r="SX77" s="5"/>
      <c r="SY77" s="5"/>
      <c r="SZ77" s="5"/>
      <c r="TA77" s="5"/>
      <c r="TB77" s="5"/>
      <c r="TC77" s="5"/>
      <c r="TD77" s="5"/>
      <c r="TE77" s="5"/>
      <c r="TF77" s="5"/>
      <c r="TG77" s="5"/>
      <c r="TH77" s="5"/>
      <c r="TI77" s="5"/>
      <c r="TJ77" s="5"/>
      <c r="TK77" s="5"/>
      <c r="TL77" s="5"/>
      <c r="TM77" s="5"/>
      <c r="TN77" s="5"/>
      <c r="TO77" s="5"/>
      <c r="TP77" s="5"/>
      <c r="TQ77" s="5"/>
      <c r="TR77" s="5"/>
      <c r="TS77" s="5"/>
      <c r="TT77" s="5"/>
      <c r="TU77" s="5"/>
      <c r="TV77" s="5"/>
      <c r="TW77" s="5"/>
      <c r="TX77" s="5"/>
      <c r="TY77" s="5"/>
      <c r="TZ77" s="5"/>
      <c r="UA77" s="5"/>
      <c r="UB77" s="5"/>
      <c r="UC77" s="5"/>
      <c r="UD77" s="5"/>
      <c r="UE77" s="5"/>
      <c r="UF77" s="5"/>
      <c r="UG77" s="5"/>
      <c r="UH77" s="5"/>
      <c r="UI77" s="5"/>
      <c r="UJ77" s="5"/>
      <c r="UK77" s="5"/>
      <c r="UL77" s="5"/>
      <c r="UM77" s="5"/>
      <c r="UN77" s="5"/>
      <c r="UO77" s="5"/>
      <c r="UP77" s="5"/>
      <c r="UQ77" s="5"/>
      <c r="UR77" s="5"/>
      <c r="US77" s="5"/>
      <c r="UT77" s="5"/>
      <c r="UU77" s="5"/>
      <c r="UV77" s="5"/>
      <c r="UW77" s="5"/>
      <c r="UX77" s="5"/>
      <c r="UY77" s="5"/>
      <c r="UZ77" s="5"/>
      <c r="VA77" s="5"/>
      <c r="VB77" s="5"/>
      <c r="VC77" s="5"/>
      <c r="VD77" s="5"/>
      <c r="VE77" s="5"/>
      <c r="VF77" s="5"/>
      <c r="VG77" s="5"/>
      <c r="VH77" s="5"/>
      <c r="VI77" s="5"/>
      <c r="VJ77" s="5"/>
      <c r="VK77" s="5"/>
      <c r="VL77" s="5"/>
      <c r="VM77" s="5"/>
      <c r="VN77" s="5"/>
      <c r="VO77" s="5"/>
      <c r="VP77" s="5"/>
      <c r="VQ77" s="5"/>
      <c r="VR77" s="5"/>
      <c r="VS77" s="5"/>
      <c r="VT77" s="5"/>
      <c r="VU77" s="5"/>
      <c r="VV77" s="5"/>
      <c r="VW77" s="5"/>
      <c r="VX77" s="5"/>
      <c r="VY77" s="5"/>
      <c r="VZ77" s="5"/>
      <c r="WA77" s="5"/>
      <c r="WB77" s="5"/>
      <c r="WC77" s="5"/>
      <c r="WD77" s="5"/>
      <c r="WE77" s="5"/>
      <c r="WF77" s="5"/>
      <c r="WG77" s="5"/>
      <c r="WH77" s="5"/>
      <c r="WI77" s="5"/>
      <c r="WJ77" s="5"/>
      <c r="WK77" s="5"/>
      <c r="WL77" s="5"/>
      <c r="WM77" s="5"/>
      <c r="WN77" s="5"/>
      <c r="WO77" s="5"/>
      <c r="WP77" s="5"/>
      <c r="WQ77" s="5"/>
      <c r="WR77" s="5"/>
      <c r="WS77" s="5"/>
      <c r="WT77" s="5"/>
      <c r="WU77" s="5"/>
      <c r="WV77" s="5"/>
      <c r="WW77" s="5"/>
      <c r="WX77" s="5"/>
      <c r="WY77" s="5"/>
      <c r="WZ77" s="5"/>
      <c r="XA77" s="5"/>
      <c r="XB77" s="5"/>
      <c r="XC77" s="5"/>
      <c r="XD77" s="5"/>
      <c r="XE77" s="5"/>
      <c r="XF77" s="5"/>
      <c r="XG77" s="5"/>
      <c r="XH77" s="5"/>
      <c r="XI77" s="5"/>
      <c r="XJ77" s="5"/>
      <c r="XK77" s="5"/>
      <c r="XL77" s="5"/>
      <c r="XM77" s="5"/>
      <c r="XN77" s="5"/>
      <c r="XO77" s="5"/>
      <c r="XP77" s="5"/>
      <c r="XQ77" s="5"/>
      <c r="XR77" s="5"/>
      <c r="XS77" s="5"/>
      <c r="XT77" s="5"/>
      <c r="XU77" s="5"/>
      <c r="XV77" s="5"/>
      <c r="XW77" s="5"/>
      <c r="XX77" s="5"/>
      <c r="XY77" s="5"/>
      <c r="XZ77" s="5"/>
      <c r="YA77" s="5"/>
      <c r="YB77" s="5"/>
      <c r="YC77" s="5"/>
      <c r="YD77" s="5"/>
      <c r="YE77" s="5"/>
      <c r="YF77" s="5"/>
      <c r="YG77" s="5"/>
      <c r="YH77" s="5"/>
      <c r="YI77" s="5"/>
      <c r="YJ77" s="5"/>
      <c r="YK77" s="5"/>
      <c r="YL77" s="5"/>
      <c r="YM77" s="5"/>
      <c r="YN77" s="5"/>
      <c r="YO77" s="5"/>
      <c r="YP77" s="5"/>
      <c r="YQ77" s="5"/>
      <c r="YR77" s="5"/>
      <c r="YS77" s="5"/>
      <c r="YT77" s="5"/>
      <c r="YU77" s="5"/>
      <c r="YV77" s="5"/>
      <c r="YW77" s="5"/>
      <c r="YX77" s="5"/>
      <c r="YY77" s="5"/>
      <c r="YZ77" s="5"/>
      <c r="ZA77" s="5"/>
      <c r="ZB77" s="5"/>
      <c r="ZC77" s="5"/>
      <c r="ZD77" s="5"/>
      <c r="ZE77" s="5"/>
      <c r="ZF77" s="5"/>
      <c r="ZG77" s="5"/>
      <c r="ZH77" s="5"/>
      <c r="ZI77" s="5"/>
      <c r="ZJ77" s="5"/>
      <c r="ZK77" s="5"/>
      <c r="ZL77" s="5"/>
      <c r="ZM77" s="5"/>
      <c r="ZN77" s="5"/>
      <c r="ZO77" s="5"/>
      <c r="ZP77" s="5"/>
      <c r="ZQ77" s="5"/>
      <c r="ZR77" s="5"/>
      <c r="ZS77" s="5"/>
      <c r="ZT77" s="5"/>
      <c r="ZU77" s="5"/>
      <c r="ZV77" s="5"/>
      <c r="ZW77" s="5"/>
      <c r="ZX77" s="5"/>
      <c r="ZY77" s="5"/>
      <c r="ZZ77" s="5"/>
      <c r="AAA77" s="5"/>
      <c r="AAB77" s="5"/>
      <c r="AAC77" s="5"/>
      <c r="AAD77" s="5"/>
      <c r="AAE77" s="5"/>
      <c r="AAF77" s="5"/>
      <c r="AAG77" s="5"/>
      <c r="AAH77" s="5"/>
      <c r="AAI77" s="5"/>
      <c r="AAJ77" s="5"/>
      <c r="AAK77" s="5"/>
      <c r="AAL77" s="5"/>
      <c r="AAM77" s="5"/>
      <c r="AAN77" s="5"/>
      <c r="AAO77" s="5"/>
      <c r="AAP77" s="5"/>
      <c r="AAQ77" s="5"/>
      <c r="AAR77" s="5"/>
      <c r="AAS77" s="5"/>
      <c r="AAT77" s="5"/>
      <c r="AAU77" s="5"/>
      <c r="AAV77" s="5"/>
      <c r="AAW77" s="5"/>
      <c r="AAX77" s="5"/>
      <c r="AAY77" s="5"/>
      <c r="AAZ77" s="5"/>
      <c r="ABA77" s="5"/>
      <c r="ABB77" s="5"/>
      <c r="ABC77" s="5"/>
      <c r="ABD77" s="5"/>
      <c r="ABE77" s="5"/>
      <c r="ABF77" s="5"/>
      <c r="ABG77" s="5"/>
      <c r="ABH77" s="5"/>
      <c r="ABI77" s="5"/>
      <c r="ABJ77" s="5"/>
      <c r="ABK77" s="5"/>
      <c r="ABL77" s="5"/>
      <c r="ABM77" s="5"/>
      <c r="ABN77" s="5"/>
      <c r="ABO77" s="5"/>
      <c r="ABP77" s="5"/>
      <c r="ABQ77" s="5"/>
      <c r="ABR77" s="5"/>
      <c r="ABS77" s="5"/>
      <c r="ABT77" s="5"/>
      <c r="ABU77" s="5"/>
      <c r="ABV77" s="5"/>
      <c r="ABW77" s="5"/>
      <c r="ABX77" s="5"/>
      <c r="ABY77" s="5"/>
      <c r="ABZ77" s="5"/>
      <c r="ACA77" s="5"/>
      <c r="ACB77" s="5"/>
      <c r="ACC77" s="5"/>
      <c r="ACD77" s="5"/>
      <c r="ACE77" s="5"/>
      <c r="ACF77" s="5"/>
      <c r="ACG77" s="5"/>
      <c r="ACH77" s="5"/>
      <c r="ACI77" s="5"/>
      <c r="ACJ77" s="5"/>
      <c r="ACK77" s="5"/>
      <c r="ACL77" s="5"/>
      <c r="ACM77" s="5"/>
      <c r="ACN77" s="5"/>
      <c r="ACO77" s="5"/>
      <c r="ACP77" s="5"/>
      <c r="ACQ77" s="5"/>
      <c r="ACR77" s="5"/>
      <c r="ACS77" s="5"/>
      <c r="ACT77" s="5"/>
      <c r="ACU77" s="5"/>
      <c r="ACV77" s="5"/>
      <c r="ACW77" s="5"/>
      <c r="ACX77" s="5"/>
      <c r="ACY77" s="5"/>
      <c r="ACZ77" s="5"/>
      <c r="ADA77" s="5"/>
      <c r="ADB77" s="5"/>
      <c r="ADC77" s="5"/>
      <c r="ADD77" s="5"/>
      <c r="ADE77" s="5"/>
      <c r="ADF77" s="5"/>
      <c r="ADG77" s="5"/>
      <c r="ADH77" s="5"/>
      <c r="ADI77" s="5"/>
      <c r="ADJ77" s="5"/>
      <c r="ADK77" s="5"/>
      <c r="ADL77" s="5"/>
      <c r="ADM77" s="5"/>
      <c r="ADN77" s="5"/>
      <c r="ADO77" s="5"/>
      <c r="ADP77" s="5"/>
      <c r="ADQ77" s="5"/>
      <c r="ADR77" s="5"/>
      <c r="ADS77" s="5"/>
      <c r="ADT77" s="5"/>
      <c r="ADU77" s="5"/>
      <c r="ADV77" s="5"/>
      <c r="ADW77" s="5"/>
      <c r="ADX77" s="5"/>
      <c r="ADY77" s="5"/>
      <c r="ADZ77" s="5"/>
      <c r="AEA77" s="5"/>
      <c r="AEB77" s="5"/>
      <c r="AEC77" s="5"/>
      <c r="AED77" s="5"/>
      <c r="AEE77" s="5"/>
      <c r="AEF77" s="5"/>
      <c r="AEG77" s="5"/>
      <c r="AEH77" s="5"/>
      <c r="AEI77" s="5"/>
      <c r="AEJ77" s="5"/>
      <c r="AEK77" s="5"/>
      <c r="AEL77" s="5"/>
      <c r="AEM77" s="5"/>
      <c r="AEN77" s="5"/>
      <c r="AEO77" s="5"/>
      <c r="AEP77" s="5"/>
      <c r="AEQ77" s="5"/>
      <c r="AER77" s="5"/>
      <c r="AES77" s="5"/>
      <c r="AET77" s="5"/>
      <c r="AEU77" s="5"/>
      <c r="AEV77" s="5"/>
      <c r="AEW77" s="5"/>
      <c r="AEX77" s="5"/>
      <c r="AEY77" s="5"/>
      <c r="AEZ77" s="5"/>
      <c r="AFA77" s="5"/>
      <c r="AFB77" s="5"/>
      <c r="AFC77" s="5"/>
      <c r="AFD77" s="5"/>
      <c r="AFE77" s="5"/>
      <c r="AFF77" s="5"/>
      <c r="AFG77" s="5"/>
      <c r="AFH77" s="5"/>
      <c r="AFI77" s="5"/>
      <c r="AFJ77" s="5"/>
      <c r="AFK77" s="5"/>
      <c r="AFL77" s="5"/>
      <c r="AFM77" s="5"/>
      <c r="AFN77" s="5"/>
      <c r="AFO77" s="5"/>
      <c r="AFP77" s="5"/>
      <c r="AFQ77" s="5"/>
      <c r="AFR77" s="5"/>
      <c r="AFS77" s="5"/>
      <c r="AFT77" s="5"/>
      <c r="AFU77" s="5"/>
      <c r="AFV77" s="5"/>
      <c r="AFW77" s="5"/>
      <c r="AFX77" s="5"/>
      <c r="AFY77" s="5"/>
      <c r="AFZ77" s="5"/>
      <c r="AGA77" s="5"/>
      <c r="AGB77" s="5"/>
      <c r="AGC77" s="5"/>
      <c r="AGD77" s="5"/>
      <c r="AGE77" s="5"/>
      <c r="AGF77" s="5"/>
      <c r="AGG77" s="5"/>
      <c r="AGH77" s="5"/>
      <c r="AGI77" s="5"/>
      <c r="AGJ77" s="5"/>
      <c r="AGK77" s="5"/>
      <c r="AGL77" s="5"/>
      <c r="AGM77" s="5"/>
      <c r="AGN77" s="5"/>
      <c r="AGO77" s="5"/>
      <c r="AGP77" s="5"/>
      <c r="AGQ77" s="5"/>
      <c r="AGR77" s="5"/>
      <c r="AGS77" s="5"/>
      <c r="AGT77" s="5"/>
      <c r="AGU77" s="5"/>
      <c r="AGV77" s="5"/>
      <c r="AGW77" s="5"/>
      <c r="AGX77" s="5"/>
      <c r="AGY77" s="5"/>
      <c r="AGZ77" s="5"/>
      <c r="AHA77" s="5"/>
      <c r="AHB77" s="5"/>
      <c r="AHC77" s="5"/>
      <c r="AHD77" s="5"/>
      <c r="AHE77" s="5"/>
      <c r="AHF77" s="5"/>
      <c r="AHG77" s="5"/>
      <c r="AHH77" s="5"/>
      <c r="AHI77" s="5"/>
      <c r="AHJ77" s="5"/>
      <c r="AHK77" s="5"/>
      <c r="AHL77" s="5"/>
      <c r="AHM77" s="5"/>
      <c r="AHN77" s="5"/>
      <c r="AHO77" s="5"/>
      <c r="AHP77" s="5"/>
      <c r="AHQ77" s="5"/>
      <c r="AHR77" s="5"/>
      <c r="AHS77" s="5"/>
      <c r="AHT77" s="5"/>
      <c r="AHU77" s="5"/>
      <c r="AHV77" s="5"/>
      <c r="AHW77" s="5"/>
      <c r="AHX77" s="5"/>
      <c r="AHY77" s="5"/>
      <c r="AHZ77" s="5"/>
      <c r="AIA77" s="5"/>
      <c r="AIB77" s="5"/>
      <c r="AIC77" s="5"/>
      <c r="AID77" s="5"/>
      <c r="AIE77" s="5"/>
      <c r="AIF77" s="5"/>
      <c r="AIG77" s="5"/>
      <c r="AIH77" s="5"/>
      <c r="AII77" s="5"/>
      <c r="AIJ77" s="5"/>
      <c r="AIK77" s="5"/>
      <c r="AIL77" s="5"/>
      <c r="AIM77" s="5"/>
      <c r="AIN77" s="5"/>
      <c r="AIO77" s="5"/>
      <c r="AIP77" s="5"/>
      <c r="AIQ77" s="5"/>
      <c r="AIR77" s="5"/>
      <c r="AIS77" s="5"/>
      <c r="AIT77" s="5"/>
      <c r="AIU77" s="5"/>
      <c r="AIV77" s="5"/>
      <c r="AIW77" s="5"/>
      <c r="AIX77" s="5"/>
      <c r="AIY77" s="5"/>
      <c r="AIZ77" s="5"/>
      <c r="AJA77" s="5"/>
      <c r="AJB77" s="5"/>
      <c r="AJC77" s="5"/>
      <c r="AJD77" s="5"/>
      <c r="AJE77" s="5"/>
      <c r="AJF77" s="5"/>
      <c r="AJG77" s="5"/>
      <c r="AJH77" s="5"/>
      <c r="AJI77" s="5"/>
      <c r="AJJ77" s="5"/>
      <c r="AJK77" s="5"/>
      <c r="AJL77" s="5"/>
      <c r="AJM77" s="5"/>
      <c r="AJN77" s="5"/>
      <c r="AJO77" s="5"/>
      <c r="AJP77" s="5"/>
      <c r="AJQ77" s="5"/>
      <c r="AJR77" s="5"/>
      <c r="AJS77" s="5"/>
      <c r="AJT77" s="5"/>
      <c r="AJU77" s="5"/>
      <c r="AJV77" s="5"/>
      <c r="AJW77" s="5"/>
      <c r="AJX77" s="5"/>
      <c r="AJY77" s="5"/>
      <c r="AJZ77" s="5"/>
      <c r="AKA77" s="5"/>
      <c r="AKB77" s="5"/>
      <c r="AKC77" s="5"/>
      <c r="AKD77" s="5"/>
      <c r="AKE77" s="5"/>
      <c r="AKF77" s="5"/>
      <c r="AKG77" s="5"/>
      <c r="AKH77" s="5"/>
      <c r="AKI77" s="5"/>
      <c r="AKJ77" s="5"/>
      <c r="AKK77" s="5"/>
      <c r="AKL77" s="5"/>
      <c r="AKM77" s="5"/>
      <c r="AKN77" s="5"/>
      <c r="AKO77" s="5"/>
      <c r="AKP77" s="5"/>
      <c r="AKQ77" s="5"/>
      <c r="AKR77" s="5"/>
      <c r="AKS77" s="5"/>
      <c r="AKT77" s="5"/>
      <c r="AKU77" s="5"/>
      <c r="AKV77" s="5"/>
      <c r="AKW77" s="5"/>
      <c r="AKX77" s="5"/>
      <c r="AKY77" s="5"/>
      <c r="AKZ77" s="5"/>
      <c r="ALA77" s="5"/>
      <c r="ALB77" s="5"/>
      <c r="ALC77" s="5"/>
      <c r="ALD77" s="5"/>
      <c r="ALE77" s="5"/>
      <c r="ALF77" s="5"/>
      <c r="ALG77" s="5"/>
      <c r="ALH77" s="5"/>
      <c r="ALI77" s="5"/>
      <c r="ALJ77" s="5"/>
      <c r="ALK77" s="5"/>
      <c r="ALL77" s="5"/>
      <c r="ALM77" s="5"/>
      <c r="ALN77" s="5"/>
      <c r="ALO77" s="5"/>
      <c r="ALP77" s="5"/>
      <c r="ALQ77" s="5"/>
      <c r="ALR77" s="5"/>
      <c r="ALS77" s="5"/>
      <c r="ALT77" s="5"/>
      <c r="ALU77" s="5"/>
      <c r="ALV77" s="5"/>
      <c r="ALW77" s="5"/>
      <c r="ALX77" s="5"/>
      <c r="ALY77" s="5"/>
      <c r="ALZ77" s="5"/>
      <c r="AMA77" s="5"/>
      <c r="AMB77" s="5"/>
      <c r="AMC77" s="5"/>
      <c r="AMD77" s="5"/>
      <c r="AME77" s="5"/>
      <c r="AMF77" s="5"/>
      <c r="AMG77" s="5"/>
      <c r="AMH77" s="5"/>
      <c r="AMI77" s="5"/>
      <c r="AMJ77" s="5"/>
    </row>
    <row r="78" spans="1:1024" x14ac:dyDescent="0.2">
      <c r="A78" s="49" t="s">
        <v>29</v>
      </c>
      <c r="B78" s="49"/>
      <c r="C78" s="49" t="s">
        <v>87</v>
      </c>
      <c r="D78" s="50" t="s">
        <v>88</v>
      </c>
      <c r="E78" s="49" t="s">
        <v>60</v>
      </c>
      <c r="F78" s="51"/>
      <c r="G78" s="49"/>
      <c r="H78" s="49">
        <v>20</v>
      </c>
      <c r="I78" s="52">
        <f>SUM(I79:I81)</f>
        <v>7.81</v>
      </c>
      <c r="J78" s="52">
        <f>SUM(J79:J81)</f>
        <v>16.170000000000002</v>
      </c>
      <c r="K78" s="52">
        <f t="shared" si="11"/>
        <v>23.98</v>
      </c>
      <c r="L78" s="52">
        <f>H78*I78</f>
        <v>156.19999999999999</v>
      </c>
      <c r="M78" s="52">
        <f>H78*J78</f>
        <v>323.40000000000003</v>
      </c>
      <c r="N78" s="52">
        <f>L78+M78</f>
        <v>479.6</v>
      </c>
      <c r="O78" s="52">
        <f>N78*$P$3</f>
        <v>126.01541182829371</v>
      </c>
      <c r="P78" s="52">
        <f>N78+O78</f>
        <v>605.61541182829376</v>
      </c>
      <c r="Q78" s="42"/>
      <c r="R78" s="8" t="str">
        <f t="shared" si="12"/>
        <v/>
      </c>
      <c r="S78" s="8" t="str">
        <f t="shared" si="13"/>
        <v/>
      </c>
      <c r="T78" s="8" t="str">
        <f t="shared" si="14"/>
        <v/>
      </c>
      <c r="U78" s="5">
        <f t="shared" si="15"/>
        <v>20</v>
      </c>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c r="BO78" s="42"/>
      <c r="BP78" s="42"/>
      <c r="BQ78" s="42"/>
      <c r="BR78" s="42"/>
      <c r="BS78" s="42"/>
      <c r="BT78" s="42"/>
      <c r="BU78" s="42"/>
      <c r="BV78" s="42"/>
      <c r="BW78" s="42"/>
      <c r="BX78" s="42"/>
      <c r="BY78" s="42"/>
      <c r="BZ78" s="42"/>
      <c r="CA78" s="42"/>
      <c r="CB78" s="42"/>
      <c r="CC78" s="42"/>
      <c r="CD78" s="42"/>
      <c r="CE78" s="42"/>
      <c r="CF78" s="42"/>
      <c r="CG78" s="42"/>
      <c r="CH78" s="42"/>
      <c r="CI78" s="42"/>
      <c r="CJ78" s="42"/>
      <c r="CK78" s="42"/>
      <c r="CL78" s="42"/>
      <c r="CM78" s="42"/>
      <c r="CN78" s="42"/>
      <c r="CO78" s="42"/>
      <c r="CP78" s="42"/>
      <c r="CQ78" s="42"/>
      <c r="CR78" s="42"/>
      <c r="CS78" s="42"/>
      <c r="CT78" s="42"/>
      <c r="CU78" s="42"/>
      <c r="CV78" s="42"/>
      <c r="CW78" s="42"/>
      <c r="CX78" s="42"/>
      <c r="CY78" s="42"/>
      <c r="CZ78" s="42"/>
      <c r="DA78" s="42"/>
      <c r="DB78" s="42"/>
      <c r="DC78" s="42"/>
      <c r="DD78" s="42"/>
      <c r="DE78" s="42"/>
      <c r="DF78" s="42"/>
      <c r="DG78" s="42"/>
      <c r="DH78" s="42"/>
      <c r="DI78" s="42"/>
      <c r="DJ78" s="42"/>
      <c r="DK78" s="42"/>
      <c r="DL78" s="42"/>
      <c r="DM78" s="42"/>
      <c r="DN78" s="42"/>
      <c r="DO78" s="42"/>
      <c r="DP78" s="42"/>
      <c r="DQ78" s="42"/>
      <c r="DR78" s="42"/>
      <c r="DS78" s="42"/>
      <c r="DT78" s="42"/>
      <c r="DU78" s="42"/>
      <c r="DV78" s="42"/>
      <c r="DW78" s="42"/>
      <c r="DX78" s="42"/>
      <c r="DY78" s="42"/>
      <c r="DZ78" s="42"/>
      <c r="EA78" s="42"/>
      <c r="EB78" s="42"/>
      <c r="EC78" s="42"/>
      <c r="ED78" s="42"/>
      <c r="EE78" s="42"/>
      <c r="EF78" s="42"/>
      <c r="EG78" s="42"/>
      <c r="EH78" s="42"/>
      <c r="EI78" s="42"/>
      <c r="EJ78" s="42"/>
      <c r="EK78" s="42"/>
      <c r="EL78" s="42"/>
      <c r="EM78" s="42"/>
      <c r="EN78" s="42"/>
      <c r="EO78" s="42"/>
      <c r="EP78" s="42"/>
      <c r="EQ78" s="42"/>
      <c r="ER78" s="42"/>
      <c r="ES78" s="42"/>
      <c r="ET78" s="42"/>
      <c r="EU78" s="42"/>
      <c r="EV78" s="42"/>
      <c r="EW78" s="42"/>
      <c r="EX78" s="42"/>
      <c r="EY78" s="42"/>
      <c r="EZ78" s="42"/>
      <c r="FA78" s="42"/>
      <c r="FB78" s="42"/>
      <c r="FC78" s="42"/>
      <c r="FD78" s="42"/>
      <c r="FE78" s="42"/>
      <c r="FF78" s="42"/>
      <c r="FG78" s="42"/>
      <c r="FH78" s="42"/>
      <c r="FI78" s="42"/>
      <c r="FJ78" s="42"/>
      <c r="FK78" s="42"/>
      <c r="FL78" s="42"/>
      <c r="FM78" s="42"/>
      <c r="FN78" s="42"/>
      <c r="FO78" s="42"/>
      <c r="FP78" s="42"/>
      <c r="FQ78" s="42"/>
      <c r="FR78" s="42"/>
      <c r="FS78" s="42"/>
      <c r="FT78" s="42"/>
      <c r="FU78" s="42"/>
      <c r="FV78" s="42"/>
      <c r="FW78" s="42"/>
      <c r="FX78" s="42"/>
      <c r="FY78" s="42"/>
      <c r="FZ78" s="42"/>
      <c r="GA78" s="42"/>
      <c r="GB78" s="42"/>
      <c r="GC78" s="42"/>
      <c r="GD78" s="42"/>
      <c r="GE78" s="42"/>
      <c r="GF78" s="42"/>
      <c r="GG78" s="42"/>
      <c r="GH78" s="42"/>
      <c r="GI78" s="42"/>
      <c r="GJ78" s="42"/>
      <c r="GK78" s="42"/>
      <c r="GL78" s="42"/>
      <c r="GM78" s="42"/>
      <c r="GN78" s="42"/>
      <c r="GO78" s="42"/>
      <c r="GP78" s="42"/>
      <c r="GQ78" s="42"/>
      <c r="GR78" s="42"/>
      <c r="GS78" s="42"/>
      <c r="GT78" s="42"/>
      <c r="GU78" s="42"/>
      <c r="GV78" s="42"/>
      <c r="GW78" s="42"/>
      <c r="GX78" s="42"/>
      <c r="GY78" s="42"/>
      <c r="GZ78" s="42"/>
      <c r="HA78" s="42"/>
      <c r="HB78" s="42"/>
      <c r="HC78" s="42"/>
      <c r="HD78" s="42"/>
      <c r="HE78" s="42"/>
      <c r="HF78" s="42"/>
      <c r="HG78" s="42"/>
      <c r="HH78" s="42"/>
      <c r="HI78" s="42"/>
      <c r="HJ78" s="42"/>
      <c r="HK78" s="42"/>
      <c r="HL78" s="42"/>
      <c r="HM78" s="42"/>
      <c r="HN78" s="42"/>
      <c r="HO78" s="42"/>
      <c r="HP78" s="42"/>
      <c r="HQ78" s="42"/>
      <c r="HR78" s="42"/>
      <c r="HS78" s="42"/>
      <c r="HT78" s="42"/>
      <c r="HU78" s="42"/>
      <c r="HV78" s="42"/>
      <c r="HW78" s="42"/>
      <c r="HX78" s="42"/>
      <c r="HY78" s="42"/>
      <c r="HZ78" s="42"/>
      <c r="IA78" s="42"/>
      <c r="IB78" s="42"/>
      <c r="IC78" s="42"/>
      <c r="ID78" s="42"/>
      <c r="IE78" s="42"/>
      <c r="IF78" s="42"/>
      <c r="IG78" s="42"/>
      <c r="IH78" s="42"/>
      <c r="II78" s="42"/>
      <c r="IJ78" s="42"/>
      <c r="IK78" s="42"/>
      <c r="IL78" s="42"/>
      <c r="IM78" s="42"/>
      <c r="IN78" s="42"/>
      <c r="IO78" s="42"/>
      <c r="IP78" s="42"/>
      <c r="IQ78" s="42"/>
      <c r="IR78" s="42"/>
      <c r="IS78" s="42"/>
      <c r="IT78" s="42"/>
      <c r="IU78" s="42"/>
      <c r="IV78" s="42"/>
      <c r="IW78" s="42"/>
      <c r="IX78" s="42"/>
      <c r="IY78" s="42"/>
      <c r="IZ78" s="42"/>
      <c r="JA78" s="42"/>
      <c r="JB78" s="42"/>
      <c r="JC78" s="42"/>
      <c r="JD78" s="42"/>
      <c r="JE78" s="42"/>
      <c r="JF78" s="42"/>
      <c r="JG78" s="42"/>
      <c r="JH78" s="42"/>
      <c r="JI78" s="42"/>
      <c r="JJ78" s="42"/>
      <c r="JK78" s="42"/>
      <c r="JL78" s="42"/>
      <c r="JM78" s="42"/>
      <c r="JN78" s="42"/>
      <c r="JO78" s="42"/>
      <c r="JP78" s="42"/>
      <c r="JQ78" s="42"/>
      <c r="JR78" s="42"/>
      <c r="JS78" s="42"/>
      <c r="JT78" s="42"/>
      <c r="JU78" s="42"/>
      <c r="JV78" s="42"/>
      <c r="JW78" s="42"/>
      <c r="JX78" s="42"/>
      <c r="JY78" s="42"/>
      <c r="JZ78" s="42"/>
      <c r="KA78" s="42"/>
      <c r="KB78" s="42"/>
      <c r="KC78" s="42"/>
      <c r="KD78" s="42"/>
      <c r="KE78" s="42"/>
      <c r="KF78" s="42"/>
      <c r="KG78" s="42"/>
      <c r="KH78" s="42"/>
      <c r="KI78" s="42"/>
      <c r="KJ78" s="42"/>
      <c r="KK78" s="42"/>
      <c r="KL78" s="42"/>
      <c r="KM78" s="42"/>
      <c r="KN78" s="42"/>
      <c r="KO78" s="42"/>
      <c r="KP78" s="42"/>
      <c r="KQ78" s="42"/>
      <c r="KR78" s="42"/>
      <c r="KS78" s="42"/>
      <c r="KT78" s="42"/>
      <c r="KU78" s="42"/>
      <c r="KV78" s="42"/>
      <c r="KW78" s="42"/>
      <c r="KX78" s="42"/>
      <c r="KY78" s="42"/>
      <c r="KZ78" s="42"/>
      <c r="LA78" s="42"/>
      <c r="LB78" s="42"/>
      <c r="LC78" s="42"/>
      <c r="LD78" s="42"/>
      <c r="LE78" s="42"/>
      <c r="LF78" s="42"/>
      <c r="LG78" s="42"/>
      <c r="LH78" s="42"/>
      <c r="LI78" s="42"/>
      <c r="LJ78" s="42"/>
      <c r="LK78" s="42"/>
      <c r="LL78" s="42"/>
      <c r="LM78" s="42"/>
      <c r="LN78" s="42"/>
      <c r="LO78" s="42"/>
      <c r="LP78" s="42"/>
      <c r="LQ78" s="42"/>
      <c r="LR78" s="42"/>
      <c r="LS78" s="42"/>
      <c r="LT78" s="42"/>
      <c r="LU78" s="42"/>
      <c r="LV78" s="42"/>
      <c r="LW78" s="42"/>
      <c r="LX78" s="42"/>
      <c r="LY78" s="42"/>
      <c r="LZ78" s="42"/>
      <c r="MA78" s="42"/>
      <c r="MB78" s="42"/>
      <c r="MC78" s="42"/>
      <c r="MD78" s="42"/>
      <c r="ME78" s="42"/>
      <c r="MF78" s="42"/>
      <c r="MG78" s="42"/>
      <c r="MH78" s="42"/>
      <c r="MI78" s="42"/>
      <c r="MJ78" s="42"/>
      <c r="MK78" s="42"/>
      <c r="ML78" s="42"/>
      <c r="MM78" s="42"/>
      <c r="MN78" s="42"/>
      <c r="MO78" s="42"/>
      <c r="MP78" s="42"/>
      <c r="MQ78" s="42"/>
      <c r="MR78" s="42"/>
      <c r="MS78" s="42"/>
      <c r="MT78" s="42"/>
      <c r="MU78" s="42"/>
      <c r="MV78" s="42"/>
      <c r="MW78" s="42"/>
      <c r="MX78" s="42"/>
      <c r="MY78" s="42"/>
      <c r="MZ78" s="42"/>
      <c r="NA78" s="42"/>
      <c r="NB78" s="42"/>
      <c r="NC78" s="42"/>
      <c r="ND78" s="42"/>
      <c r="NE78" s="42"/>
      <c r="NF78" s="42"/>
      <c r="NG78" s="42"/>
      <c r="NH78" s="42"/>
      <c r="NI78" s="42"/>
      <c r="NJ78" s="42"/>
      <c r="NK78" s="42"/>
      <c r="NL78" s="42"/>
      <c r="NM78" s="42"/>
      <c r="NN78" s="42"/>
      <c r="NO78" s="42"/>
      <c r="NP78" s="42"/>
      <c r="NQ78" s="42"/>
      <c r="NR78" s="42"/>
      <c r="NS78" s="42"/>
      <c r="NT78" s="42"/>
      <c r="NU78" s="42"/>
      <c r="NV78" s="42"/>
      <c r="NW78" s="42"/>
      <c r="NX78" s="42"/>
      <c r="NY78" s="42"/>
      <c r="NZ78" s="42"/>
      <c r="OA78" s="42"/>
      <c r="OB78" s="42"/>
      <c r="OC78" s="42"/>
      <c r="OD78" s="42"/>
      <c r="OE78" s="42"/>
      <c r="OF78" s="42"/>
      <c r="OG78" s="42"/>
      <c r="OH78" s="42"/>
      <c r="OI78" s="42"/>
      <c r="OJ78" s="42"/>
      <c r="OK78" s="42"/>
      <c r="OL78" s="42"/>
      <c r="OM78" s="42"/>
      <c r="ON78" s="42"/>
      <c r="OO78" s="42"/>
      <c r="OP78" s="42"/>
      <c r="OQ78" s="42"/>
      <c r="OR78" s="42"/>
      <c r="OS78" s="42"/>
      <c r="OT78" s="42"/>
      <c r="OU78" s="42"/>
      <c r="OV78" s="42"/>
      <c r="OW78" s="42"/>
      <c r="OX78" s="42"/>
      <c r="OY78" s="42"/>
      <c r="OZ78" s="42"/>
      <c r="PA78" s="42"/>
      <c r="PB78" s="42"/>
      <c r="PC78" s="42"/>
      <c r="PD78" s="42"/>
      <c r="PE78" s="42"/>
      <c r="PF78" s="42"/>
      <c r="PG78" s="42"/>
      <c r="PH78" s="42"/>
      <c r="PI78" s="42"/>
      <c r="PJ78" s="42"/>
      <c r="PK78" s="42"/>
      <c r="PL78" s="42"/>
      <c r="PM78" s="42"/>
      <c r="PN78" s="42"/>
      <c r="PO78" s="42"/>
      <c r="PP78" s="42"/>
      <c r="PQ78" s="42"/>
      <c r="PR78" s="42"/>
      <c r="PS78" s="42"/>
      <c r="PT78" s="42"/>
      <c r="PU78" s="42"/>
      <c r="PV78" s="42"/>
      <c r="PW78" s="42"/>
      <c r="PX78" s="42"/>
      <c r="PY78" s="42"/>
      <c r="PZ78" s="42"/>
      <c r="QA78" s="42"/>
      <c r="QB78" s="42"/>
      <c r="QC78" s="42"/>
      <c r="QD78" s="42"/>
      <c r="QE78" s="42"/>
      <c r="QF78" s="42"/>
      <c r="QG78" s="42"/>
      <c r="QH78" s="42"/>
      <c r="QI78" s="42"/>
      <c r="QJ78" s="42"/>
      <c r="QK78" s="42"/>
      <c r="QL78" s="42"/>
      <c r="QM78" s="42"/>
      <c r="QN78" s="42"/>
      <c r="QO78" s="42"/>
      <c r="QP78" s="42"/>
      <c r="QQ78" s="42"/>
      <c r="QR78" s="42"/>
      <c r="QS78" s="42"/>
      <c r="QT78" s="42"/>
      <c r="QU78" s="42"/>
      <c r="QV78" s="42"/>
      <c r="QW78" s="42"/>
      <c r="QX78" s="42"/>
      <c r="QY78" s="42"/>
      <c r="QZ78" s="42"/>
      <c r="RA78" s="42"/>
      <c r="RB78" s="42"/>
      <c r="RC78" s="42"/>
      <c r="RD78" s="42"/>
      <c r="RE78" s="42"/>
      <c r="RF78" s="42"/>
      <c r="RG78" s="42"/>
      <c r="RH78" s="42"/>
      <c r="RI78" s="42"/>
      <c r="RJ78" s="42"/>
      <c r="RK78" s="42"/>
      <c r="RL78" s="42"/>
      <c r="RM78" s="42"/>
      <c r="RN78" s="42"/>
      <c r="RO78" s="42"/>
      <c r="RP78" s="42"/>
      <c r="RQ78" s="42"/>
      <c r="RR78" s="42"/>
      <c r="RS78" s="42"/>
      <c r="RT78" s="42"/>
      <c r="RU78" s="42"/>
      <c r="RV78" s="42"/>
      <c r="RW78" s="42"/>
      <c r="RX78" s="42"/>
      <c r="RY78" s="42"/>
      <c r="RZ78" s="42"/>
      <c r="SA78" s="42"/>
      <c r="SB78" s="42"/>
      <c r="SC78" s="42"/>
      <c r="SD78" s="42"/>
      <c r="SE78" s="42"/>
      <c r="SF78" s="42"/>
      <c r="SG78" s="42"/>
      <c r="SH78" s="42"/>
      <c r="SI78" s="42"/>
      <c r="SJ78" s="42"/>
      <c r="SK78" s="42"/>
      <c r="SL78" s="42"/>
      <c r="SM78" s="42"/>
      <c r="SN78" s="42"/>
      <c r="SO78" s="42"/>
      <c r="SP78" s="42"/>
      <c r="SQ78" s="42"/>
      <c r="SR78" s="42"/>
      <c r="SS78" s="42"/>
      <c r="ST78" s="42"/>
      <c r="SU78" s="42"/>
      <c r="SV78" s="42"/>
      <c r="SW78" s="42"/>
      <c r="SX78" s="42"/>
      <c r="SY78" s="42"/>
      <c r="SZ78" s="42"/>
      <c r="TA78" s="42"/>
      <c r="TB78" s="42"/>
      <c r="TC78" s="42"/>
      <c r="TD78" s="42"/>
      <c r="TE78" s="42"/>
      <c r="TF78" s="42"/>
      <c r="TG78" s="42"/>
      <c r="TH78" s="42"/>
      <c r="TI78" s="42"/>
      <c r="TJ78" s="42"/>
      <c r="TK78" s="42"/>
      <c r="TL78" s="42"/>
      <c r="TM78" s="42"/>
      <c r="TN78" s="42"/>
      <c r="TO78" s="42"/>
      <c r="TP78" s="42"/>
      <c r="TQ78" s="42"/>
      <c r="TR78" s="42"/>
      <c r="TS78" s="42"/>
      <c r="TT78" s="42"/>
      <c r="TU78" s="42"/>
      <c r="TV78" s="42"/>
      <c r="TW78" s="42"/>
      <c r="TX78" s="42"/>
      <c r="TY78" s="42"/>
      <c r="TZ78" s="42"/>
      <c r="UA78" s="42"/>
      <c r="UB78" s="42"/>
      <c r="UC78" s="42"/>
      <c r="UD78" s="42"/>
      <c r="UE78" s="42"/>
      <c r="UF78" s="42"/>
      <c r="UG78" s="42"/>
      <c r="UH78" s="42"/>
      <c r="UI78" s="42"/>
      <c r="UJ78" s="42"/>
      <c r="UK78" s="42"/>
      <c r="UL78" s="42"/>
      <c r="UM78" s="42"/>
      <c r="UN78" s="42"/>
      <c r="UO78" s="42"/>
      <c r="UP78" s="42"/>
      <c r="UQ78" s="42"/>
      <c r="UR78" s="42"/>
      <c r="US78" s="42"/>
      <c r="UT78" s="42"/>
      <c r="UU78" s="42"/>
      <c r="UV78" s="42"/>
      <c r="UW78" s="42"/>
      <c r="UX78" s="42"/>
      <c r="UY78" s="42"/>
      <c r="UZ78" s="42"/>
      <c r="VA78" s="42"/>
      <c r="VB78" s="42"/>
      <c r="VC78" s="42"/>
      <c r="VD78" s="42"/>
      <c r="VE78" s="42"/>
      <c r="VF78" s="42"/>
      <c r="VG78" s="42"/>
      <c r="VH78" s="42"/>
      <c r="VI78" s="42"/>
      <c r="VJ78" s="42"/>
      <c r="VK78" s="42"/>
      <c r="VL78" s="42"/>
      <c r="VM78" s="42"/>
      <c r="VN78" s="42"/>
      <c r="VO78" s="42"/>
      <c r="VP78" s="42"/>
      <c r="VQ78" s="42"/>
      <c r="VR78" s="42"/>
      <c r="VS78" s="42"/>
      <c r="VT78" s="42"/>
      <c r="VU78" s="42"/>
      <c r="VV78" s="42"/>
      <c r="VW78" s="42"/>
      <c r="VX78" s="42"/>
      <c r="VY78" s="42"/>
      <c r="VZ78" s="42"/>
      <c r="WA78" s="42"/>
      <c r="WB78" s="42"/>
      <c r="WC78" s="42"/>
      <c r="WD78" s="42"/>
      <c r="WE78" s="42"/>
      <c r="WF78" s="42"/>
      <c r="WG78" s="42"/>
      <c r="WH78" s="42"/>
      <c r="WI78" s="42"/>
      <c r="WJ78" s="42"/>
      <c r="WK78" s="42"/>
      <c r="WL78" s="42"/>
      <c r="WM78" s="42"/>
      <c r="WN78" s="42"/>
      <c r="WO78" s="42"/>
      <c r="WP78" s="42"/>
      <c r="WQ78" s="42"/>
      <c r="WR78" s="42"/>
      <c r="WS78" s="42"/>
      <c r="WT78" s="42"/>
      <c r="WU78" s="42"/>
      <c r="WV78" s="42"/>
      <c r="WW78" s="42"/>
      <c r="WX78" s="42"/>
      <c r="WY78" s="42"/>
      <c r="WZ78" s="42"/>
      <c r="XA78" s="42"/>
      <c r="XB78" s="42"/>
      <c r="XC78" s="42"/>
      <c r="XD78" s="42"/>
      <c r="XE78" s="42"/>
      <c r="XF78" s="42"/>
      <c r="XG78" s="42"/>
      <c r="XH78" s="42"/>
      <c r="XI78" s="42"/>
      <c r="XJ78" s="42"/>
      <c r="XK78" s="42"/>
      <c r="XL78" s="42"/>
      <c r="XM78" s="42"/>
      <c r="XN78" s="42"/>
      <c r="XO78" s="42"/>
      <c r="XP78" s="42"/>
      <c r="XQ78" s="42"/>
      <c r="XR78" s="42"/>
      <c r="XS78" s="42"/>
      <c r="XT78" s="42"/>
      <c r="XU78" s="42"/>
      <c r="XV78" s="42"/>
      <c r="XW78" s="42"/>
      <c r="XX78" s="42"/>
      <c r="XY78" s="42"/>
      <c r="XZ78" s="42"/>
      <c r="YA78" s="42"/>
      <c r="YB78" s="42"/>
      <c r="YC78" s="42"/>
      <c r="YD78" s="42"/>
      <c r="YE78" s="42"/>
      <c r="YF78" s="42"/>
      <c r="YG78" s="42"/>
      <c r="YH78" s="42"/>
      <c r="YI78" s="42"/>
      <c r="YJ78" s="42"/>
      <c r="YK78" s="42"/>
      <c r="YL78" s="42"/>
      <c r="YM78" s="42"/>
      <c r="YN78" s="42"/>
      <c r="YO78" s="42"/>
      <c r="YP78" s="42"/>
      <c r="YQ78" s="42"/>
      <c r="YR78" s="42"/>
      <c r="YS78" s="42"/>
      <c r="YT78" s="42"/>
      <c r="YU78" s="42"/>
      <c r="YV78" s="42"/>
      <c r="YW78" s="42"/>
      <c r="YX78" s="42"/>
      <c r="YY78" s="42"/>
      <c r="YZ78" s="42"/>
      <c r="ZA78" s="42"/>
      <c r="ZB78" s="42"/>
      <c r="ZC78" s="42"/>
      <c r="ZD78" s="42"/>
      <c r="ZE78" s="42"/>
      <c r="ZF78" s="42"/>
      <c r="ZG78" s="42"/>
      <c r="ZH78" s="42"/>
      <c r="ZI78" s="42"/>
      <c r="ZJ78" s="42"/>
      <c r="ZK78" s="42"/>
      <c r="ZL78" s="42"/>
      <c r="ZM78" s="42"/>
      <c r="ZN78" s="42"/>
      <c r="ZO78" s="42"/>
      <c r="ZP78" s="42"/>
      <c r="ZQ78" s="42"/>
      <c r="ZR78" s="42"/>
      <c r="ZS78" s="42"/>
      <c r="ZT78" s="42"/>
      <c r="ZU78" s="42"/>
      <c r="ZV78" s="42"/>
      <c r="ZW78" s="42"/>
      <c r="ZX78" s="42"/>
      <c r="ZY78" s="42"/>
      <c r="ZZ78" s="42"/>
      <c r="AAA78" s="42"/>
      <c r="AAB78" s="42"/>
      <c r="AAC78" s="42"/>
      <c r="AAD78" s="42"/>
      <c r="AAE78" s="42"/>
      <c r="AAF78" s="42"/>
      <c r="AAG78" s="42"/>
      <c r="AAH78" s="42"/>
      <c r="AAI78" s="42"/>
      <c r="AAJ78" s="42"/>
      <c r="AAK78" s="42"/>
      <c r="AAL78" s="42"/>
      <c r="AAM78" s="42"/>
      <c r="AAN78" s="42"/>
      <c r="AAO78" s="42"/>
      <c r="AAP78" s="42"/>
      <c r="AAQ78" s="42"/>
      <c r="AAR78" s="42"/>
      <c r="AAS78" s="42"/>
      <c r="AAT78" s="42"/>
      <c r="AAU78" s="42"/>
      <c r="AAV78" s="42"/>
      <c r="AAW78" s="42"/>
      <c r="AAX78" s="42"/>
      <c r="AAY78" s="42"/>
      <c r="AAZ78" s="42"/>
      <c r="ABA78" s="42"/>
      <c r="ABB78" s="42"/>
      <c r="ABC78" s="42"/>
      <c r="ABD78" s="42"/>
      <c r="ABE78" s="42"/>
      <c r="ABF78" s="42"/>
      <c r="ABG78" s="42"/>
      <c r="ABH78" s="42"/>
      <c r="ABI78" s="42"/>
      <c r="ABJ78" s="42"/>
      <c r="ABK78" s="42"/>
      <c r="ABL78" s="42"/>
      <c r="ABM78" s="42"/>
      <c r="ABN78" s="42"/>
      <c r="ABO78" s="42"/>
      <c r="ABP78" s="42"/>
      <c r="ABQ78" s="42"/>
      <c r="ABR78" s="42"/>
      <c r="ABS78" s="42"/>
      <c r="ABT78" s="42"/>
      <c r="ABU78" s="42"/>
      <c r="ABV78" s="42"/>
      <c r="ABW78" s="42"/>
      <c r="ABX78" s="42"/>
      <c r="ABY78" s="42"/>
      <c r="ABZ78" s="42"/>
      <c r="ACA78" s="42"/>
      <c r="ACB78" s="42"/>
      <c r="ACC78" s="42"/>
      <c r="ACD78" s="42"/>
      <c r="ACE78" s="42"/>
      <c r="ACF78" s="42"/>
      <c r="ACG78" s="42"/>
      <c r="ACH78" s="42"/>
      <c r="ACI78" s="42"/>
      <c r="ACJ78" s="42"/>
      <c r="ACK78" s="42"/>
      <c r="ACL78" s="42"/>
      <c r="ACM78" s="42"/>
      <c r="ACN78" s="42"/>
      <c r="ACO78" s="42"/>
      <c r="ACP78" s="42"/>
      <c r="ACQ78" s="42"/>
      <c r="ACR78" s="42"/>
      <c r="ACS78" s="42"/>
      <c r="ACT78" s="42"/>
      <c r="ACU78" s="42"/>
      <c r="ACV78" s="42"/>
      <c r="ACW78" s="42"/>
      <c r="ACX78" s="42"/>
      <c r="ACY78" s="42"/>
      <c r="ACZ78" s="42"/>
      <c r="ADA78" s="42"/>
      <c r="ADB78" s="42"/>
      <c r="ADC78" s="42"/>
      <c r="ADD78" s="42"/>
      <c r="ADE78" s="42"/>
      <c r="ADF78" s="42"/>
      <c r="ADG78" s="42"/>
      <c r="ADH78" s="42"/>
      <c r="ADI78" s="42"/>
      <c r="ADJ78" s="42"/>
      <c r="ADK78" s="42"/>
      <c r="ADL78" s="42"/>
      <c r="ADM78" s="42"/>
      <c r="ADN78" s="42"/>
      <c r="ADO78" s="42"/>
      <c r="ADP78" s="42"/>
      <c r="ADQ78" s="42"/>
      <c r="ADR78" s="42"/>
      <c r="ADS78" s="42"/>
      <c r="ADT78" s="42"/>
      <c r="ADU78" s="42"/>
      <c r="ADV78" s="42"/>
      <c r="ADW78" s="42"/>
      <c r="ADX78" s="42"/>
      <c r="ADY78" s="42"/>
      <c r="ADZ78" s="42"/>
      <c r="AEA78" s="42"/>
      <c r="AEB78" s="42"/>
      <c r="AEC78" s="42"/>
      <c r="AED78" s="42"/>
      <c r="AEE78" s="42"/>
      <c r="AEF78" s="42"/>
      <c r="AEG78" s="42"/>
      <c r="AEH78" s="42"/>
      <c r="AEI78" s="42"/>
      <c r="AEJ78" s="42"/>
      <c r="AEK78" s="42"/>
      <c r="AEL78" s="42"/>
      <c r="AEM78" s="42"/>
      <c r="AEN78" s="42"/>
      <c r="AEO78" s="42"/>
      <c r="AEP78" s="42"/>
      <c r="AEQ78" s="42"/>
      <c r="AER78" s="42"/>
      <c r="AES78" s="42"/>
      <c r="AET78" s="42"/>
      <c r="AEU78" s="42"/>
      <c r="AEV78" s="42"/>
      <c r="AEW78" s="42"/>
      <c r="AEX78" s="42"/>
      <c r="AEY78" s="42"/>
      <c r="AEZ78" s="42"/>
      <c r="AFA78" s="42"/>
      <c r="AFB78" s="42"/>
      <c r="AFC78" s="42"/>
      <c r="AFD78" s="42"/>
      <c r="AFE78" s="42"/>
      <c r="AFF78" s="42"/>
      <c r="AFG78" s="42"/>
      <c r="AFH78" s="42"/>
      <c r="AFI78" s="42"/>
      <c r="AFJ78" s="42"/>
      <c r="AFK78" s="42"/>
      <c r="AFL78" s="42"/>
      <c r="AFM78" s="42"/>
      <c r="AFN78" s="42"/>
      <c r="AFO78" s="42"/>
      <c r="AFP78" s="42"/>
      <c r="AFQ78" s="42"/>
      <c r="AFR78" s="42"/>
      <c r="AFS78" s="42"/>
      <c r="AFT78" s="42"/>
      <c r="AFU78" s="42"/>
      <c r="AFV78" s="42"/>
      <c r="AFW78" s="42"/>
      <c r="AFX78" s="42"/>
      <c r="AFY78" s="42"/>
      <c r="AFZ78" s="42"/>
      <c r="AGA78" s="42"/>
      <c r="AGB78" s="42"/>
      <c r="AGC78" s="42"/>
      <c r="AGD78" s="42"/>
      <c r="AGE78" s="42"/>
      <c r="AGF78" s="42"/>
      <c r="AGG78" s="42"/>
      <c r="AGH78" s="42"/>
      <c r="AGI78" s="42"/>
      <c r="AGJ78" s="42"/>
      <c r="AGK78" s="42"/>
      <c r="AGL78" s="42"/>
      <c r="AGM78" s="42"/>
      <c r="AGN78" s="42"/>
      <c r="AGO78" s="42"/>
      <c r="AGP78" s="42"/>
      <c r="AGQ78" s="42"/>
      <c r="AGR78" s="42"/>
      <c r="AGS78" s="42"/>
      <c r="AGT78" s="42"/>
      <c r="AGU78" s="42"/>
      <c r="AGV78" s="42"/>
      <c r="AGW78" s="42"/>
      <c r="AGX78" s="42"/>
      <c r="AGY78" s="42"/>
      <c r="AGZ78" s="42"/>
      <c r="AHA78" s="42"/>
      <c r="AHB78" s="42"/>
      <c r="AHC78" s="42"/>
      <c r="AHD78" s="42"/>
      <c r="AHE78" s="42"/>
      <c r="AHF78" s="42"/>
      <c r="AHG78" s="42"/>
      <c r="AHH78" s="42"/>
      <c r="AHI78" s="42"/>
      <c r="AHJ78" s="42"/>
      <c r="AHK78" s="42"/>
      <c r="AHL78" s="42"/>
      <c r="AHM78" s="42"/>
      <c r="AHN78" s="42"/>
      <c r="AHO78" s="42"/>
      <c r="AHP78" s="42"/>
      <c r="AHQ78" s="42"/>
      <c r="AHR78" s="42"/>
      <c r="AHS78" s="42"/>
      <c r="AHT78" s="42"/>
      <c r="AHU78" s="42"/>
      <c r="AHV78" s="42"/>
      <c r="AHW78" s="42"/>
      <c r="AHX78" s="42"/>
      <c r="AHY78" s="42"/>
      <c r="AHZ78" s="42"/>
      <c r="AIA78" s="42"/>
      <c r="AIB78" s="42"/>
      <c r="AIC78" s="42"/>
      <c r="AID78" s="42"/>
      <c r="AIE78" s="42"/>
      <c r="AIF78" s="42"/>
      <c r="AIG78" s="42"/>
      <c r="AIH78" s="42"/>
      <c r="AII78" s="42"/>
      <c r="AIJ78" s="42"/>
      <c r="AIK78" s="42"/>
      <c r="AIL78" s="42"/>
      <c r="AIM78" s="42"/>
      <c r="AIN78" s="42"/>
      <c r="AIO78" s="42"/>
      <c r="AIP78" s="42"/>
      <c r="AIQ78" s="42"/>
      <c r="AIR78" s="42"/>
      <c r="AIS78" s="42"/>
      <c r="AIT78" s="42"/>
      <c r="AIU78" s="42"/>
      <c r="AIV78" s="42"/>
      <c r="AIW78" s="42"/>
      <c r="AIX78" s="42"/>
      <c r="AIY78" s="42"/>
      <c r="AIZ78" s="42"/>
      <c r="AJA78" s="42"/>
      <c r="AJB78" s="42"/>
      <c r="AJC78" s="42"/>
      <c r="AJD78" s="42"/>
      <c r="AJE78" s="42"/>
      <c r="AJF78" s="42"/>
      <c r="AJG78" s="42"/>
      <c r="AJH78" s="42"/>
      <c r="AJI78" s="42"/>
      <c r="AJJ78" s="42"/>
      <c r="AJK78" s="42"/>
      <c r="AJL78" s="42"/>
      <c r="AJM78" s="42"/>
      <c r="AJN78" s="42"/>
      <c r="AJO78" s="42"/>
      <c r="AJP78" s="42"/>
      <c r="AJQ78" s="42"/>
      <c r="AJR78" s="42"/>
      <c r="AJS78" s="42"/>
      <c r="AJT78" s="42"/>
      <c r="AJU78" s="42"/>
      <c r="AJV78" s="42"/>
      <c r="AJW78" s="42"/>
      <c r="AJX78" s="42"/>
      <c r="AJY78" s="42"/>
      <c r="AJZ78" s="42"/>
      <c r="AKA78" s="42"/>
      <c r="AKB78" s="42"/>
      <c r="AKC78" s="42"/>
      <c r="AKD78" s="42"/>
      <c r="AKE78" s="42"/>
      <c r="AKF78" s="42"/>
      <c r="AKG78" s="42"/>
      <c r="AKH78" s="42"/>
      <c r="AKI78" s="42"/>
      <c r="AKJ78" s="42"/>
      <c r="AKK78" s="42"/>
      <c r="AKL78" s="42"/>
      <c r="AKM78" s="42"/>
      <c r="AKN78" s="42"/>
      <c r="AKO78" s="42"/>
      <c r="AKP78" s="42"/>
      <c r="AKQ78" s="42"/>
      <c r="AKR78" s="42"/>
      <c r="AKS78" s="42"/>
      <c r="AKT78" s="42"/>
      <c r="AKU78" s="42"/>
      <c r="AKV78" s="42"/>
      <c r="AKW78" s="42"/>
      <c r="AKX78" s="42"/>
      <c r="AKY78" s="42"/>
      <c r="AKZ78" s="42"/>
      <c r="ALA78" s="42"/>
      <c r="ALB78" s="42"/>
      <c r="ALC78" s="42"/>
      <c r="ALD78" s="42"/>
      <c r="ALE78" s="42"/>
      <c r="ALF78" s="42"/>
      <c r="ALG78" s="42"/>
      <c r="ALH78" s="42"/>
      <c r="ALI78" s="42"/>
      <c r="ALJ78" s="42"/>
      <c r="ALK78" s="42"/>
      <c r="ALL78" s="42"/>
      <c r="ALM78" s="42"/>
      <c r="ALN78" s="42"/>
      <c r="ALO78" s="42"/>
      <c r="ALP78" s="42"/>
      <c r="ALQ78" s="42"/>
      <c r="ALR78" s="42"/>
      <c r="ALS78" s="42"/>
      <c r="ALT78" s="42"/>
      <c r="ALU78" s="42"/>
      <c r="ALV78" s="42"/>
      <c r="ALW78" s="42"/>
      <c r="ALX78" s="42"/>
      <c r="ALY78" s="42"/>
      <c r="ALZ78" s="42"/>
      <c r="AMA78" s="42"/>
      <c r="AMB78" s="42"/>
      <c r="AMC78" s="42"/>
      <c r="AMD78" s="42"/>
      <c r="AME78" s="42"/>
      <c r="AMF78" s="42"/>
      <c r="AMG78" s="42"/>
      <c r="AMH78" s="42"/>
      <c r="AMI78" s="42"/>
      <c r="AMJ78" s="42"/>
    </row>
    <row r="79" spans="1:1024" x14ac:dyDescent="0.2">
      <c r="A79" s="43" t="s">
        <v>7</v>
      </c>
      <c r="B79" s="56">
        <v>16111001501</v>
      </c>
      <c r="C79" s="43"/>
      <c r="D79" s="44" t="s">
        <v>88</v>
      </c>
      <c r="E79" s="43" t="s">
        <v>60</v>
      </c>
      <c r="F79" s="45">
        <v>1.1499999999999999</v>
      </c>
      <c r="G79" s="45">
        <v>6.79</v>
      </c>
      <c r="H79" s="43"/>
      <c r="I79" s="8">
        <f>ROUND(F79*G79,2)</f>
        <v>7.81</v>
      </c>
      <c r="J79" s="8"/>
      <c r="K79" s="8">
        <f t="shared" si="11"/>
        <v>7.81</v>
      </c>
      <c r="L79" s="8"/>
      <c r="M79" s="8"/>
      <c r="N79" s="8"/>
      <c r="O79" s="8"/>
      <c r="P79" s="8"/>
      <c r="R79" s="8" t="str">
        <f t="shared" si="12"/>
        <v/>
      </c>
      <c r="S79" s="8">
        <f t="shared" si="13"/>
        <v>197.24171669637087</v>
      </c>
      <c r="T79" s="8" t="str">
        <f t="shared" si="14"/>
        <v/>
      </c>
      <c r="U79" s="5">
        <f t="shared" si="15"/>
        <v>20</v>
      </c>
    </row>
    <row r="80" spans="1:1024" x14ac:dyDescent="0.2">
      <c r="A80" s="43" t="s">
        <v>3</v>
      </c>
      <c r="B80" s="43">
        <v>88264</v>
      </c>
      <c r="C80" s="43"/>
      <c r="D80" s="44" t="s">
        <v>62</v>
      </c>
      <c r="E80" s="43" t="s">
        <v>34</v>
      </c>
      <c r="F80" s="45">
        <v>0.3</v>
      </c>
      <c r="G80" s="45">
        <f>$G$42</f>
        <v>29.49</v>
      </c>
      <c r="H80" s="43"/>
      <c r="I80" s="8"/>
      <c r="J80" s="8">
        <f>ROUND(F80*G80,2)</f>
        <v>8.85</v>
      </c>
      <c r="K80" s="8">
        <f t="shared" si="11"/>
        <v>8.85</v>
      </c>
      <c r="L80" s="8"/>
      <c r="M80" s="8"/>
      <c r="N80" s="8"/>
      <c r="O80" s="8"/>
      <c r="P80" s="8"/>
      <c r="R80" s="8">
        <f t="shared" si="12"/>
        <v>223.50693889409504</v>
      </c>
      <c r="S80" s="8" t="str">
        <f t="shared" si="13"/>
        <v/>
      </c>
      <c r="T80" s="8" t="str">
        <f t="shared" si="14"/>
        <v/>
      </c>
      <c r="U80" s="5">
        <f t="shared" si="15"/>
        <v>20</v>
      </c>
    </row>
    <row r="81" spans="1:1024" x14ac:dyDescent="0.2">
      <c r="A81" s="43" t="s">
        <v>3</v>
      </c>
      <c r="B81" s="43">
        <v>88247</v>
      </c>
      <c r="C81" s="43"/>
      <c r="D81" s="44" t="s">
        <v>33</v>
      </c>
      <c r="E81" s="43" t="s">
        <v>34</v>
      </c>
      <c r="F81" s="45">
        <v>0.3</v>
      </c>
      <c r="G81" s="45">
        <f>$G$13</f>
        <v>24.41</v>
      </c>
      <c r="H81" s="43"/>
      <c r="I81" s="8"/>
      <c r="J81" s="8">
        <f>ROUND(F81*G81,2)</f>
        <v>7.32</v>
      </c>
      <c r="K81" s="8">
        <f t="shared" si="11"/>
        <v>7.32</v>
      </c>
      <c r="L81" s="8"/>
      <c r="M81" s="8"/>
      <c r="N81" s="8"/>
      <c r="O81" s="8"/>
      <c r="P81" s="8"/>
      <c r="R81" s="8">
        <f t="shared" si="12"/>
        <v>184.86675623782779</v>
      </c>
      <c r="S81" s="8" t="str">
        <f t="shared" si="13"/>
        <v/>
      </c>
      <c r="T81" s="8" t="str">
        <f t="shared" si="14"/>
        <v/>
      </c>
      <c r="U81" s="5">
        <f t="shared" si="15"/>
        <v>20</v>
      </c>
    </row>
    <row r="82" spans="1:1024" x14ac:dyDescent="0.2">
      <c r="A82" s="49" t="s">
        <v>29</v>
      </c>
      <c r="B82" s="49"/>
      <c r="C82" s="49" t="s">
        <v>89</v>
      </c>
      <c r="D82" s="50" t="s">
        <v>90</v>
      </c>
      <c r="E82" s="49" t="s">
        <v>43</v>
      </c>
      <c r="F82" s="51"/>
      <c r="G82" s="49"/>
      <c r="H82" s="49">
        <v>12</v>
      </c>
      <c r="I82" s="52">
        <f>SUM(I83:I86)</f>
        <v>15.240000000000002</v>
      </c>
      <c r="J82" s="52">
        <f>SUM(J83:J86)</f>
        <v>16.170000000000002</v>
      </c>
      <c r="K82" s="52">
        <f t="shared" si="11"/>
        <v>31.410000000000004</v>
      </c>
      <c r="L82" s="52">
        <f>H82*I82</f>
        <v>182.88000000000002</v>
      </c>
      <c r="M82" s="52">
        <f>H82*J82</f>
        <v>194.04000000000002</v>
      </c>
      <c r="N82" s="52">
        <f>L82+M82</f>
        <v>376.92000000000007</v>
      </c>
      <c r="O82" s="52">
        <f>N82*$P$3</f>
        <v>99.036132248374628</v>
      </c>
      <c r="P82" s="52">
        <f>N82+O82</f>
        <v>475.95613224837473</v>
      </c>
      <c r="Q82" s="42"/>
      <c r="R82" s="8" t="str">
        <f t="shared" si="12"/>
        <v/>
      </c>
      <c r="S82" s="8" t="str">
        <f t="shared" si="13"/>
        <v/>
      </c>
      <c r="T82" s="8" t="str">
        <f t="shared" si="14"/>
        <v/>
      </c>
      <c r="U82" s="5">
        <f t="shared" si="15"/>
        <v>12</v>
      </c>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c r="BO82" s="42"/>
      <c r="BP82" s="42"/>
      <c r="BQ82" s="42"/>
      <c r="BR82" s="42"/>
      <c r="BS82" s="42"/>
      <c r="BT82" s="42"/>
      <c r="BU82" s="42"/>
      <c r="BV82" s="42"/>
      <c r="BW82" s="42"/>
      <c r="BX82" s="42"/>
      <c r="BY82" s="42"/>
      <c r="BZ82" s="42"/>
      <c r="CA82" s="42"/>
      <c r="CB82" s="42"/>
      <c r="CC82" s="42"/>
      <c r="CD82" s="42"/>
      <c r="CE82" s="42"/>
      <c r="CF82" s="42"/>
      <c r="CG82" s="42"/>
      <c r="CH82" s="42"/>
      <c r="CI82" s="42"/>
      <c r="CJ82" s="42"/>
      <c r="CK82" s="42"/>
      <c r="CL82" s="42"/>
      <c r="CM82" s="42"/>
      <c r="CN82" s="42"/>
      <c r="CO82" s="42"/>
      <c r="CP82" s="42"/>
      <c r="CQ82" s="42"/>
      <c r="CR82" s="42"/>
      <c r="CS82" s="42"/>
      <c r="CT82" s="42"/>
      <c r="CU82" s="42"/>
      <c r="CV82" s="42"/>
      <c r="CW82" s="42"/>
      <c r="CX82" s="42"/>
      <c r="CY82" s="42"/>
      <c r="CZ82" s="42"/>
      <c r="DA82" s="42"/>
      <c r="DB82" s="42"/>
      <c r="DC82" s="42"/>
      <c r="DD82" s="42"/>
      <c r="DE82" s="42"/>
      <c r="DF82" s="42"/>
      <c r="DG82" s="42"/>
      <c r="DH82" s="42"/>
      <c r="DI82" s="42"/>
      <c r="DJ82" s="42"/>
      <c r="DK82" s="42"/>
      <c r="DL82" s="42"/>
      <c r="DM82" s="42"/>
      <c r="DN82" s="42"/>
      <c r="DO82" s="42"/>
      <c r="DP82" s="42"/>
      <c r="DQ82" s="42"/>
      <c r="DR82" s="42"/>
      <c r="DS82" s="42"/>
      <c r="DT82" s="42"/>
      <c r="DU82" s="42"/>
      <c r="DV82" s="42"/>
      <c r="DW82" s="42"/>
      <c r="DX82" s="42"/>
      <c r="DY82" s="42"/>
      <c r="DZ82" s="42"/>
      <c r="EA82" s="42"/>
      <c r="EB82" s="42"/>
      <c r="EC82" s="42"/>
      <c r="ED82" s="42"/>
      <c r="EE82" s="42"/>
      <c r="EF82" s="42"/>
      <c r="EG82" s="42"/>
      <c r="EH82" s="42"/>
      <c r="EI82" s="42"/>
      <c r="EJ82" s="42"/>
      <c r="EK82" s="42"/>
      <c r="EL82" s="42"/>
      <c r="EM82" s="42"/>
      <c r="EN82" s="42"/>
      <c r="EO82" s="42"/>
      <c r="EP82" s="42"/>
      <c r="EQ82" s="42"/>
      <c r="ER82" s="42"/>
      <c r="ES82" s="42"/>
      <c r="ET82" s="42"/>
      <c r="EU82" s="42"/>
      <c r="EV82" s="42"/>
      <c r="EW82" s="42"/>
      <c r="EX82" s="42"/>
      <c r="EY82" s="42"/>
      <c r="EZ82" s="42"/>
      <c r="FA82" s="42"/>
      <c r="FB82" s="42"/>
      <c r="FC82" s="42"/>
      <c r="FD82" s="42"/>
      <c r="FE82" s="42"/>
      <c r="FF82" s="42"/>
      <c r="FG82" s="42"/>
      <c r="FH82" s="42"/>
      <c r="FI82" s="42"/>
      <c r="FJ82" s="42"/>
      <c r="FK82" s="42"/>
      <c r="FL82" s="42"/>
      <c r="FM82" s="42"/>
      <c r="FN82" s="42"/>
      <c r="FO82" s="42"/>
      <c r="FP82" s="42"/>
      <c r="FQ82" s="42"/>
      <c r="FR82" s="42"/>
      <c r="FS82" s="42"/>
      <c r="FT82" s="42"/>
      <c r="FU82" s="42"/>
      <c r="FV82" s="42"/>
      <c r="FW82" s="42"/>
      <c r="FX82" s="42"/>
      <c r="FY82" s="42"/>
      <c r="FZ82" s="42"/>
      <c r="GA82" s="42"/>
      <c r="GB82" s="42"/>
      <c r="GC82" s="42"/>
      <c r="GD82" s="42"/>
      <c r="GE82" s="42"/>
      <c r="GF82" s="42"/>
      <c r="GG82" s="42"/>
      <c r="GH82" s="42"/>
      <c r="GI82" s="42"/>
      <c r="GJ82" s="42"/>
      <c r="GK82" s="42"/>
      <c r="GL82" s="42"/>
      <c r="GM82" s="42"/>
      <c r="GN82" s="42"/>
      <c r="GO82" s="42"/>
      <c r="GP82" s="42"/>
      <c r="GQ82" s="42"/>
      <c r="GR82" s="42"/>
      <c r="GS82" s="42"/>
      <c r="GT82" s="42"/>
      <c r="GU82" s="42"/>
      <c r="GV82" s="42"/>
      <c r="GW82" s="42"/>
      <c r="GX82" s="42"/>
      <c r="GY82" s="42"/>
      <c r="GZ82" s="42"/>
      <c r="HA82" s="42"/>
      <c r="HB82" s="42"/>
      <c r="HC82" s="42"/>
      <c r="HD82" s="42"/>
      <c r="HE82" s="42"/>
      <c r="HF82" s="42"/>
      <c r="HG82" s="42"/>
      <c r="HH82" s="42"/>
      <c r="HI82" s="42"/>
      <c r="HJ82" s="42"/>
      <c r="HK82" s="42"/>
      <c r="HL82" s="42"/>
      <c r="HM82" s="42"/>
      <c r="HN82" s="42"/>
      <c r="HO82" s="42"/>
      <c r="HP82" s="42"/>
      <c r="HQ82" s="42"/>
      <c r="HR82" s="42"/>
      <c r="HS82" s="42"/>
      <c r="HT82" s="42"/>
      <c r="HU82" s="42"/>
      <c r="HV82" s="42"/>
      <c r="HW82" s="42"/>
      <c r="HX82" s="42"/>
      <c r="HY82" s="42"/>
      <c r="HZ82" s="42"/>
      <c r="IA82" s="42"/>
      <c r="IB82" s="42"/>
      <c r="IC82" s="42"/>
      <c r="ID82" s="42"/>
      <c r="IE82" s="42"/>
      <c r="IF82" s="42"/>
      <c r="IG82" s="42"/>
      <c r="IH82" s="42"/>
      <c r="II82" s="42"/>
      <c r="IJ82" s="42"/>
      <c r="IK82" s="42"/>
      <c r="IL82" s="42"/>
      <c r="IM82" s="42"/>
      <c r="IN82" s="42"/>
      <c r="IO82" s="42"/>
      <c r="IP82" s="42"/>
      <c r="IQ82" s="42"/>
      <c r="IR82" s="42"/>
      <c r="IS82" s="42"/>
      <c r="IT82" s="42"/>
      <c r="IU82" s="42"/>
      <c r="IV82" s="42"/>
      <c r="IW82" s="42"/>
      <c r="IX82" s="42"/>
      <c r="IY82" s="42"/>
      <c r="IZ82" s="42"/>
      <c r="JA82" s="42"/>
      <c r="JB82" s="42"/>
      <c r="JC82" s="42"/>
      <c r="JD82" s="42"/>
      <c r="JE82" s="42"/>
      <c r="JF82" s="42"/>
      <c r="JG82" s="42"/>
      <c r="JH82" s="42"/>
      <c r="JI82" s="42"/>
      <c r="JJ82" s="42"/>
      <c r="JK82" s="42"/>
      <c r="JL82" s="42"/>
      <c r="JM82" s="42"/>
      <c r="JN82" s="42"/>
      <c r="JO82" s="42"/>
      <c r="JP82" s="42"/>
      <c r="JQ82" s="42"/>
      <c r="JR82" s="42"/>
      <c r="JS82" s="42"/>
      <c r="JT82" s="42"/>
      <c r="JU82" s="42"/>
      <c r="JV82" s="42"/>
      <c r="JW82" s="42"/>
      <c r="JX82" s="42"/>
      <c r="JY82" s="42"/>
      <c r="JZ82" s="42"/>
      <c r="KA82" s="42"/>
      <c r="KB82" s="42"/>
      <c r="KC82" s="42"/>
      <c r="KD82" s="42"/>
      <c r="KE82" s="42"/>
      <c r="KF82" s="42"/>
      <c r="KG82" s="42"/>
      <c r="KH82" s="42"/>
      <c r="KI82" s="42"/>
      <c r="KJ82" s="42"/>
      <c r="KK82" s="42"/>
      <c r="KL82" s="42"/>
      <c r="KM82" s="42"/>
      <c r="KN82" s="42"/>
      <c r="KO82" s="42"/>
      <c r="KP82" s="42"/>
      <c r="KQ82" s="42"/>
      <c r="KR82" s="42"/>
      <c r="KS82" s="42"/>
      <c r="KT82" s="42"/>
      <c r="KU82" s="42"/>
      <c r="KV82" s="42"/>
      <c r="KW82" s="42"/>
      <c r="KX82" s="42"/>
      <c r="KY82" s="42"/>
      <c r="KZ82" s="42"/>
      <c r="LA82" s="42"/>
      <c r="LB82" s="42"/>
      <c r="LC82" s="42"/>
      <c r="LD82" s="42"/>
      <c r="LE82" s="42"/>
      <c r="LF82" s="42"/>
      <c r="LG82" s="42"/>
      <c r="LH82" s="42"/>
      <c r="LI82" s="42"/>
      <c r="LJ82" s="42"/>
      <c r="LK82" s="42"/>
      <c r="LL82" s="42"/>
      <c r="LM82" s="42"/>
      <c r="LN82" s="42"/>
      <c r="LO82" s="42"/>
      <c r="LP82" s="42"/>
      <c r="LQ82" s="42"/>
      <c r="LR82" s="42"/>
      <c r="LS82" s="42"/>
      <c r="LT82" s="42"/>
      <c r="LU82" s="42"/>
      <c r="LV82" s="42"/>
      <c r="LW82" s="42"/>
      <c r="LX82" s="42"/>
      <c r="LY82" s="42"/>
      <c r="LZ82" s="42"/>
      <c r="MA82" s="42"/>
      <c r="MB82" s="42"/>
      <c r="MC82" s="42"/>
      <c r="MD82" s="42"/>
      <c r="ME82" s="42"/>
      <c r="MF82" s="42"/>
      <c r="MG82" s="42"/>
      <c r="MH82" s="42"/>
      <c r="MI82" s="42"/>
      <c r="MJ82" s="42"/>
      <c r="MK82" s="42"/>
      <c r="ML82" s="42"/>
      <c r="MM82" s="42"/>
      <c r="MN82" s="42"/>
      <c r="MO82" s="42"/>
      <c r="MP82" s="42"/>
      <c r="MQ82" s="42"/>
      <c r="MR82" s="42"/>
      <c r="MS82" s="42"/>
      <c r="MT82" s="42"/>
      <c r="MU82" s="42"/>
      <c r="MV82" s="42"/>
      <c r="MW82" s="42"/>
      <c r="MX82" s="42"/>
      <c r="MY82" s="42"/>
      <c r="MZ82" s="42"/>
      <c r="NA82" s="42"/>
      <c r="NB82" s="42"/>
      <c r="NC82" s="42"/>
      <c r="ND82" s="42"/>
      <c r="NE82" s="42"/>
      <c r="NF82" s="42"/>
      <c r="NG82" s="42"/>
      <c r="NH82" s="42"/>
      <c r="NI82" s="42"/>
      <c r="NJ82" s="42"/>
      <c r="NK82" s="42"/>
      <c r="NL82" s="42"/>
      <c r="NM82" s="42"/>
      <c r="NN82" s="42"/>
      <c r="NO82" s="42"/>
      <c r="NP82" s="42"/>
      <c r="NQ82" s="42"/>
      <c r="NR82" s="42"/>
      <c r="NS82" s="42"/>
      <c r="NT82" s="42"/>
      <c r="NU82" s="42"/>
      <c r="NV82" s="42"/>
      <c r="NW82" s="42"/>
      <c r="NX82" s="42"/>
      <c r="NY82" s="42"/>
      <c r="NZ82" s="42"/>
      <c r="OA82" s="42"/>
      <c r="OB82" s="42"/>
      <c r="OC82" s="42"/>
      <c r="OD82" s="42"/>
      <c r="OE82" s="42"/>
      <c r="OF82" s="42"/>
      <c r="OG82" s="42"/>
      <c r="OH82" s="42"/>
      <c r="OI82" s="42"/>
      <c r="OJ82" s="42"/>
      <c r="OK82" s="42"/>
      <c r="OL82" s="42"/>
      <c r="OM82" s="42"/>
      <c r="ON82" s="42"/>
      <c r="OO82" s="42"/>
      <c r="OP82" s="42"/>
      <c r="OQ82" s="42"/>
      <c r="OR82" s="42"/>
      <c r="OS82" s="42"/>
      <c r="OT82" s="42"/>
      <c r="OU82" s="42"/>
      <c r="OV82" s="42"/>
      <c r="OW82" s="42"/>
      <c r="OX82" s="42"/>
      <c r="OY82" s="42"/>
      <c r="OZ82" s="42"/>
      <c r="PA82" s="42"/>
      <c r="PB82" s="42"/>
      <c r="PC82" s="42"/>
      <c r="PD82" s="42"/>
      <c r="PE82" s="42"/>
      <c r="PF82" s="42"/>
      <c r="PG82" s="42"/>
      <c r="PH82" s="42"/>
      <c r="PI82" s="42"/>
      <c r="PJ82" s="42"/>
      <c r="PK82" s="42"/>
      <c r="PL82" s="42"/>
      <c r="PM82" s="42"/>
      <c r="PN82" s="42"/>
      <c r="PO82" s="42"/>
      <c r="PP82" s="42"/>
      <c r="PQ82" s="42"/>
      <c r="PR82" s="42"/>
      <c r="PS82" s="42"/>
      <c r="PT82" s="42"/>
      <c r="PU82" s="42"/>
      <c r="PV82" s="42"/>
      <c r="PW82" s="42"/>
      <c r="PX82" s="42"/>
      <c r="PY82" s="42"/>
      <c r="PZ82" s="42"/>
      <c r="QA82" s="42"/>
      <c r="QB82" s="42"/>
      <c r="QC82" s="42"/>
      <c r="QD82" s="42"/>
      <c r="QE82" s="42"/>
      <c r="QF82" s="42"/>
      <c r="QG82" s="42"/>
      <c r="QH82" s="42"/>
      <c r="QI82" s="42"/>
      <c r="QJ82" s="42"/>
      <c r="QK82" s="42"/>
      <c r="QL82" s="42"/>
      <c r="QM82" s="42"/>
      <c r="QN82" s="42"/>
      <c r="QO82" s="42"/>
      <c r="QP82" s="42"/>
      <c r="QQ82" s="42"/>
      <c r="QR82" s="42"/>
      <c r="QS82" s="42"/>
      <c r="QT82" s="42"/>
      <c r="QU82" s="42"/>
      <c r="QV82" s="42"/>
      <c r="QW82" s="42"/>
      <c r="QX82" s="42"/>
      <c r="QY82" s="42"/>
      <c r="QZ82" s="42"/>
      <c r="RA82" s="42"/>
      <c r="RB82" s="42"/>
      <c r="RC82" s="42"/>
      <c r="RD82" s="42"/>
      <c r="RE82" s="42"/>
      <c r="RF82" s="42"/>
      <c r="RG82" s="42"/>
      <c r="RH82" s="42"/>
      <c r="RI82" s="42"/>
      <c r="RJ82" s="42"/>
      <c r="RK82" s="42"/>
      <c r="RL82" s="42"/>
      <c r="RM82" s="42"/>
      <c r="RN82" s="42"/>
      <c r="RO82" s="42"/>
      <c r="RP82" s="42"/>
      <c r="RQ82" s="42"/>
      <c r="RR82" s="42"/>
      <c r="RS82" s="42"/>
      <c r="RT82" s="42"/>
      <c r="RU82" s="42"/>
      <c r="RV82" s="42"/>
      <c r="RW82" s="42"/>
      <c r="RX82" s="42"/>
      <c r="RY82" s="42"/>
      <c r="RZ82" s="42"/>
      <c r="SA82" s="42"/>
      <c r="SB82" s="42"/>
      <c r="SC82" s="42"/>
      <c r="SD82" s="42"/>
      <c r="SE82" s="42"/>
      <c r="SF82" s="42"/>
      <c r="SG82" s="42"/>
      <c r="SH82" s="42"/>
      <c r="SI82" s="42"/>
      <c r="SJ82" s="42"/>
      <c r="SK82" s="42"/>
      <c r="SL82" s="42"/>
      <c r="SM82" s="42"/>
      <c r="SN82" s="42"/>
      <c r="SO82" s="42"/>
      <c r="SP82" s="42"/>
      <c r="SQ82" s="42"/>
      <c r="SR82" s="42"/>
      <c r="SS82" s="42"/>
      <c r="ST82" s="42"/>
      <c r="SU82" s="42"/>
      <c r="SV82" s="42"/>
      <c r="SW82" s="42"/>
      <c r="SX82" s="42"/>
      <c r="SY82" s="42"/>
      <c r="SZ82" s="42"/>
      <c r="TA82" s="42"/>
      <c r="TB82" s="42"/>
      <c r="TC82" s="42"/>
      <c r="TD82" s="42"/>
      <c r="TE82" s="42"/>
      <c r="TF82" s="42"/>
      <c r="TG82" s="42"/>
      <c r="TH82" s="42"/>
      <c r="TI82" s="42"/>
      <c r="TJ82" s="42"/>
      <c r="TK82" s="42"/>
      <c r="TL82" s="42"/>
      <c r="TM82" s="42"/>
      <c r="TN82" s="42"/>
      <c r="TO82" s="42"/>
      <c r="TP82" s="42"/>
      <c r="TQ82" s="42"/>
      <c r="TR82" s="42"/>
      <c r="TS82" s="42"/>
      <c r="TT82" s="42"/>
      <c r="TU82" s="42"/>
      <c r="TV82" s="42"/>
      <c r="TW82" s="42"/>
      <c r="TX82" s="42"/>
      <c r="TY82" s="42"/>
      <c r="TZ82" s="42"/>
      <c r="UA82" s="42"/>
      <c r="UB82" s="42"/>
      <c r="UC82" s="42"/>
      <c r="UD82" s="42"/>
      <c r="UE82" s="42"/>
      <c r="UF82" s="42"/>
      <c r="UG82" s="42"/>
      <c r="UH82" s="42"/>
      <c r="UI82" s="42"/>
      <c r="UJ82" s="42"/>
      <c r="UK82" s="42"/>
      <c r="UL82" s="42"/>
      <c r="UM82" s="42"/>
      <c r="UN82" s="42"/>
      <c r="UO82" s="42"/>
      <c r="UP82" s="42"/>
      <c r="UQ82" s="42"/>
      <c r="UR82" s="42"/>
      <c r="US82" s="42"/>
      <c r="UT82" s="42"/>
      <c r="UU82" s="42"/>
      <c r="UV82" s="42"/>
      <c r="UW82" s="42"/>
      <c r="UX82" s="42"/>
      <c r="UY82" s="42"/>
      <c r="UZ82" s="42"/>
      <c r="VA82" s="42"/>
      <c r="VB82" s="42"/>
      <c r="VC82" s="42"/>
      <c r="VD82" s="42"/>
      <c r="VE82" s="42"/>
      <c r="VF82" s="42"/>
      <c r="VG82" s="42"/>
      <c r="VH82" s="42"/>
      <c r="VI82" s="42"/>
      <c r="VJ82" s="42"/>
      <c r="VK82" s="42"/>
      <c r="VL82" s="42"/>
      <c r="VM82" s="42"/>
      <c r="VN82" s="42"/>
      <c r="VO82" s="42"/>
      <c r="VP82" s="42"/>
      <c r="VQ82" s="42"/>
      <c r="VR82" s="42"/>
      <c r="VS82" s="42"/>
      <c r="VT82" s="42"/>
      <c r="VU82" s="42"/>
      <c r="VV82" s="42"/>
      <c r="VW82" s="42"/>
      <c r="VX82" s="42"/>
      <c r="VY82" s="42"/>
      <c r="VZ82" s="42"/>
      <c r="WA82" s="42"/>
      <c r="WB82" s="42"/>
      <c r="WC82" s="42"/>
      <c r="WD82" s="42"/>
      <c r="WE82" s="42"/>
      <c r="WF82" s="42"/>
      <c r="WG82" s="42"/>
      <c r="WH82" s="42"/>
      <c r="WI82" s="42"/>
      <c r="WJ82" s="42"/>
      <c r="WK82" s="42"/>
      <c r="WL82" s="42"/>
      <c r="WM82" s="42"/>
      <c r="WN82" s="42"/>
      <c r="WO82" s="42"/>
      <c r="WP82" s="42"/>
      <c r="WQ82" s="42"/>
      <c r="WR82" s="42"/>
      <c r="WS82" s="42"/>
      <c r="WT82" s="42"/>
      <c r="WU82" s="42"/>
      <c r="WV82" s="42"/>
      <c r="WW82" s="42"/>
      <c r="WX82" s="42"/>
      <c r="WY82" s="42"/>
      <c r="WZ82" s="42"/>
      <c r="XA82" s="42"/>
      <c r="XB82" s="42"/>
      <c r="XC82" s="42"/>
      <c r="XD82" s="42"/>
      <c r="XE82" s="42"/>
      <c r="XF82" s="42"/>
      <c r="XG82" s="42"/>
      <c r="XH82" s="42"/>
      <c r="XI82" s="42"/>
      <c r="XJ82" s="42"/>
      <c r="XK82" s="42"/>
      <c r="XL82" s="42"/>
      <c r="XM82" s="42"/>
      <c r="XN82" s="42"/>
      <c r="XO82" s="42"/>
      <c r="XP82" s="42"/>
      <c r="XQ82" s="42"/>
      <c r="XR82" s="42"/>
      <c r="XS82" s="42"/>
      <c r="XT82" s="42"/>
      <c r="XU82" s="42"/>
      <c r="XV82" s="42"/>
      <c r="XW82" s="42"/>
      <c r="XX82" s="42"/>
      <c r="XY82" s="42"/>
      <c r="XZ82" s="42"/>
      <c r="YA82" s="42"/>
      <c r="YB82" s="42"/>
      <c r="YC82" s="42"/>
      <c r="YD82" s="42"/>
      <c r="YE82" s="42"/>
      <c r="YF82" s="42"/>
      <c r="YG82" s="42"/>
      <c r="YH82" s="42"/>
      <c r="YI82" s="42"/>
      <c r="YJ82" s="42"/>
      <c r="YK82" s="42"/>
      <c r="YL82" s="42"/>
      <c r="YM82" s="42"/>
      <c r="YN82" s="42"/>
      <c r="YO82" s="42"/>
      <c r="YP82" s="42"/>
      <c r="YQ82" s="42"/>
      <c r="YR82" s="42"/>
      <c r="YS82" s="42"/>
      <c r="YT82" s="42"/>
      <c r="YU82" s="42"/>
      <c r="YV82" s="42"/>
      <c r="YW82" s="42"/>
      <c r="YX82" s="42"/>
      <c r="YY82" s="42"/>
      <c r="YZ82" s="42"/>
      <c r="ZA82" s="42"/>
      <c r="ZB82" s="42"/>
      <c r="ZC82" s="42"/>
      <c r="ZD82" s="42"/>
      <c r="ZE82" s="42"/>
      <c r="ZF82" s="42"/>
      <c r="ZG82" s="42"/>
      <c r="ZH82" s="42"/>
      <c r="ZI82" s="42"/>
      <c r="ZJ82" s="42"/>
      <c r="ZK82" s="42"/>
      <c r="ZL82" s="42"/>
      <c r="ZM82" s="42"/>
      <c r="ZN82" s="42"/>
      <c r="ZO82" s="42"/>
      <c r="ZP82" s="42"/>
      <c r="ZQ82" s="42"/>
      <c r="ZR82" s="42"/>
      <c r="ZS82" s="42"/>
      <c r="ZT82" s="42"/>
      <c r="ZU82" s="42"/>
      <c r="ZV82" s="42"/>
      <c r="ZW82" s="42"/>
      <c r="ZX82" s="42"/>
      <c r="ZY82" s="42"/>
      <c r="ZZ82" s="42"/>
      <c r="AAA82" s="42"/>
      <c r="AAB82" s="42"/>
      <c r="AAC82" s="42"/>
      <c r="AAD82" s="42"/>
      <c r="AAE82" s="42"/>
      <c r="AAF82" s="42"/>
      <c r="AAG82" s="42"/>
      <c r="AAH82" s="42"/>
      <c r="AAI82" s="42"/>
      <c r="AAJ82" s="42"/>
      <c r="AAK82" s="42"/>
      <c r="AAL82" s="42"/>
      <c r="AAM82" s="42"/>
      <c r="AAN82" s="42"/>
      <c r="AAO82" s="42"/>
      <c r="AAP82" s="42"/>
      <c r="AAQ82" s="42"/>
      <c r="AAR82" s="42"/>
      <c r="AAS82" s="42"/>
      <c r="AAT82" s="42"/>
      <c r="AAU82" s="42"/>
      <c r="AAV82" s="42"/>
      <c r="AAW82" s="42"/>
      <c r="AAX82" s="42"/>
      <c r="AAY82" s="42"/>
      <c r="AAZ82" s="42"/>
      <c r="ABA82" s="42"/>
      <c r="ABB82" s="42"/>
      <c r="ABC82" s="42"/>
      <c r="ABD82" s="42"/>
      <c r="ABE82" s="42"/>
      <c r="ABF82" s="42"/>
      <c r="ABG82" s="42"/>
      <c r="ABH82" s="42"/>
      <c r="ABI82" s="42"/>
      <c r="ABJ82" s="42"/>
      <c r="ABK82" s="42"/>
      <c r="ABL82" s="42"/>
      <c r="ABM82" s="42"/>
      <c r="ABN82" s="42"/>
      <c r="ABO82" s="42"/>
      <c r="ABP82" s="42"/>
      <c r="ABQ82" s="42"/>
      <c r="ABR82" s="42"/>
      <c r="ABS82" s="42"/>
      <c r="ABT82" s="42"/>
      <c r="ABU82" s="42"/>
      <c r="ABV82" s="42"/>
      <c r="ABW82" s="42"/>
      <c r="ABX82" s="42"/>
      <c r="ABY82" s="42"/>
      <c r="ABZ82" s="42"/>
      <c r="ACA82" s="42"/>
      <c r="ACB82" s="42"/>
      <c r="ACC82" s="42"/>
      <c r="ACD82" s="42"/>
      <c r="ACE82" s="42"/>
      <c r="ACF82" s="42"/>
      <c r="ACG82" s="42"/>
      <c r="ACH82" s="42"/>
      <c r="ACI82" s="42"/>
      <c r="ACJ82" s="42"/>
      <c r="ACK82" s="42"/>
      <c r="ACL82" s="42"/>
      <c r="ACM82" s="42"/>
      <c r="ACN82" s="42"/>
      <c r="ACO82" s="42"/>
      <c r="ACP82" s="42"/>
      <c r="ACQ82" s="42"/>
      <c r="ACR82" s="42"/>
      <c r="ACS82" s="42"/>
      <c r="ACT82" s="42"/>
      <c r="ACU82" s="42"/>
      <c r="ACV82" s="42"/>
      <c r="ACW82" s="42"/>
      <c r="ACX82" s="42"/>
      <c r="ACY82" s="42"/>
      <c r="ACZ82" s="42"/>
      <c r="ADA82" s="42"/>
      <c r="ADB82" s="42"/>
      <c r="ADC82" s="42"/>
      <c r="ADD82" s="42"/>
      <c r="ADE82" s="42"/>
      <c r="ADF82" s="42"/>
      <c r="ADG82" s="42"/>
      <c r="ADH82" s="42"/>
      <c r="ADI82" s="42"/>
      <c r="ADJ82" s="42"/>
      <c r="ADK82" s="42"/>
      <c r="ADL82" s="42"/>
      <c r="ADM82" s="42"/>
      <c r="ADN82" s="42"/>
      <c r="ADO82" s="42"/>
      <c r="ADP82" s="42"/>
      <c r="ADQ82" s="42"/>
      <c r="ADR82" s="42"/>
      <c r="ADS82" s="42"/>
      <c r="ADT82" s="42"/>
      <c r="ADU82" s="42"/>
      <c r="ADV82" s="42"/>
      <c r="ADW82" s="42"/>
      <c r="ADX82" s="42"/>
      <c r="ADY82" s="42"/>
      <c r="ADZ82" s="42"/>
      <c r="AEA82" s="42"/>
      <c r="AEB82" s="42"/>
      <c r="AEC82" s="42"/>
      <c r="AED82" s="42"/>
      <c r="AEE82" s="42"/>
      <c r="AEF82" s="42"/>
      <c r="AEG82" s="42"/>
      <c r="AEH82" s="42"/>
      <c r="AEI82" s="42"/>
      <c r="AEJ82" s="42"/>
      <c r="AEK82" s="42"/>
      <c r="AEL82" s="42"/>
      <c r="AEM82" s="42"/>
      <c r="AEN82" s="42"/>
      <c r="AEO82" s="42"/>
      <c r="AEP82" s="42"/>
      <c r="AEQ82" s="42"/>
      <c r="AER82" s="42"/>
      <c r="AES82" s="42"/>
      <c r="AET82" s="42"/>
      <c r="AEU82" s="42"/>
      <c r="AEV82" s="42"/>
      <c r="AEW82" s="42"/>
      <c r="AEX82" s="42"/>
      <c r="AEY82" s="42"/>
      <c r="AEZ82" s="42"/>
      <c r="AFA82" s="42"/>
      <c r="AFB82" s="42"/>
      <c r="AFC82" s="42"/>
      <c r="AFD82" s="42"/>
      <c r="AFE82" s="42"/>
      <c r="AFF82" s="42"/>
      <c r="AFG82" s="42"/>
      <c r="AFH82" s="42"/>
      <c r="AFI82" s="42"/>
      <c r="AFJ82" s="42"/>
      <c r="AFK82" s="42"/>
      <c r="AFL82" s="42"/>
      <c r="AFM82" s="42"/>
      <c r="AFN82" s="42"/>
      <c r="AFO82" s="42"/>
      <c r="AFP82" s="42"/>
      <c r="AFQ82" s="42"/>
      <c r="AFR82" s="42"/>
      <c r="AFS82" s="42"/>
      <c r="AFT82" s="42"/>
      <c r="AFU82" s="42"/>
      <c r="AFV82" s="42"/>
      <c r="AFW82" s="42"/>
      <c r="AFX82" s="42"/>
      <c r="AFY82" s="42"/>
      <c r="AFZ82" s="42"/>
      <c r="AGA82" s="42"/>
      <c r="AGB82" s="42"/>
      <c r="AGC82" s="42"/>
      <c r="AGD82" s="42"/>
      <c r="AGE82" s="42"/>
      <c r="AGF82" s="42"/>
      <c r="AGG82" s="42"/>
      <c r="AGH82" s="42"/>
      <c r="AGI82" s="42"/>
      <c r="AGJ82" s="42"/>
      <c r="AGK82" s="42"/>
      <c r="AGL82" s="42"/>
      <c r="AGM82" s="42"/>
      <c r="AGN82" s="42"/>
      <c r="AGO82" s="42"/>
      <c r="AGP82" s="42"/>
      <c r="AGQ82" s="42"/>
      <c r="AGR82" s="42"/>
      <c r="AGS82" s="42"/>
      <c r="AGT82" s="42"/>
      <c r="AGU82" s="42"/>
      <c r="AGV82" s="42"/>
      <c r="AGW82" s="42"/>
      <c r="AGX82" s="42"/>
      <c r="AGY82" s="42"/>
      <c r="AGZ82" s="42"/>
      <c r="AHA82" s="42"/>
      <c r="AHB82" s="42"/>
      <c r="AHC82" s="42"/>
      <c r="AHD82" s="42"/>
      <c r="AHE82" s="42"/>
      <c r="AHF82" s="42"/>
      <c r="AHG82" s="42"/>
      <c r="AHH82" s="42"/>
      <c r="AHI82" s="42"/>
      <c r="AHJ82" s="42"/>
      <c r="AHK82" s="42"/>
      <c r="AHL82" s="42"/>
      <c r="AHM82" s="42"/>
      <c r="AHN82" s="42"/>
      <c r="AHO82" s="42"/>
      <c r="AHP82" s="42"/>
      <c r="AHQ82" s="42"/>
      <c r="AHR82" s="42"/>
      <c r="AHS82" s="42"/>
      <c r="AHT82" s="42"/>
      <c r="AHU82" s="42"/>
      <c r="AHV82" s="42"/>
      <c r="AHW82" s="42"/>
      <c r="AHX82" s="42"/>
      <c r="AHY82" s="42"/>
      <c r="AHZ82" s="42"/>
      <c r="AIA82" s="42"/>
      <c r="AIB82" s="42"/>
      <c r="AIC82" s="42"/>
      <c r="AID82" s="42"/>
      <c r="AIE82" s="42"/>
      <c r="AIF82" s="42"/>
      <c r="AIG82" s="42"/>
      <c r="AIH82" s="42"/>
      <c r="AII82" s="42"/>
      <c r="AIJ82" s="42"/>
      <c r="AIK82" s="42"/>
      <c r="AIL82" s="42"/>
      <c r="AIM82" s="42"/>
      <c r="AIN82" s="42"/>
      <c r="AIO82" s="42"/>
      <c r="AIP82" s="42"/>
      <c r="AIQ82" s="42"/>
      <c r="AIR82" s="42"/>
      <c r="AIS82" s="42"/>
      <c r="AIT82" s="42"/>
      <c r="AIU82" s="42"/>
      <c r="AIV82" s="42"/>
      <c r="AIW82" s="42"/>
      <c r="AIX82" s="42"/>
      <c r="AIY82" s="42"/>
      <c r="AIZ82" s="42"/>
      <c r="AJA82" s="42"/>
      <c r="AJB82" s="42"/>
      <c r="AJC82" s="42"/>
      <c r="AJD82" s="42"/>
      <c r="AJE82" s="42"/>
      <c r="AJF82" s="42"/>
      <c r="AJG82" s="42"/>
      <c r="AJH82" s="42"/>
      <c r="AJI82" s="42"/>
      <c r="AJJ82" s="42"/>
      <c r="AJK82" s="42"/>
      <c r="AJL82" s="42"/>
      <c r="AJM82" s="42"/>
      <c r="AJN82" s="42"/>
      <c r="AJO82" s="42"/>
      <c r="AJP82" s="42"/>
      <c r="AJQ82" s="42"/>
      <c r="AJR82" s="42"/>
      <c r="AJS82" s="42"/>
      <c r="AJT82" s="42"/>
      <c r="AJU82" s="42"/>
      <c r="AJV82" s="42"/>
      <c r="AJW82" s="42"/>
      <c r="AJX82" s="42"/>
      <c r="AJY82" s="42"/>
      <c r="AJZ82" s="42"/>
      <c r="AKA82" s="42"/>
      <c r="AKB82" s="42"/>
      <c r="AKC82" s="42"/>
      <c r="AKD82" s="42"/>
      <c r="AKE82" s="42"/>
      <c r="AKF82" s="42"/>
      <c r="AKG82" s="42"/>
      <c r="AKH82" s="42"/>
      <c r="AKI82" s="42"/>
      <c r="AKJ82" s="42"/>
      <c r="AKK82" s="42"/>
      <c r="AKL82" s="42"/>
      <c r="AKM82" s="42"/>
      <c r="AKN82" s="42"/>
      <c r="AKO82" s="42"/>
      <c r="AKP82" s="42"/>
      <c r="AKQ82" s="42"/>
      <c r="AKR82" s="42"/>
      <c r="AKS82" s="42"/>
      <c r="AKT82" s="42"/>
      <c r="AKU82" s="42"/>
      <c r="AKV82" s="42"/>
      <c r="AKW82" s="42"/>
      <c r="AKX82" s="42"/>
      <c r="AKY82" s="42"/>
      <c r="AKZ82" s="42"/>
      <c r="ALA82" s="42"/>
      <c r="ALB82" s="42"/>
      <c r="ALC82" s="42"/>
      <c r="ALD82" s="42"/>
      <c r="ALE82" s="42"/>
      <c r="ALF82" s="42"/>
      <c r="ALG82" s="42"/>
      <c r="ALH82" s="42"/>
      <c r="ALI82" s="42"/>
      <c r="ALJ82" s="42"/>
      <c r="ALK82" s="42"/>
      <c r="ALL82" s="42"/>
      <c r="ALM82" s="42"/>
      <c r="ALN82" s="42"/>
      <c r="ALO82" s="42"/>
      <c r="ALP82" s="42"/>
      <c r="ALQ82" s="42"/>
      <c r="ALR82" s="42"/>
      <c r="ALS82" s="42"/>
      <c r="ALT82" s="42"/>
      <c r="ALU82" s="42"/>
      <c r="ALV82" s="42"/>
      <c r="ALW82" s="42"/>
      <c r="ALX82" s="42"/>
      <c r="ALY82" s="42"/>
      <c r="ALZ82" s="42"/>
      <c r="AMA82" s="42"/>
      <c r="AMB82" s="42"/>
      <c r="AMC82" s="42"/>
      <c r="AMD82" s="42"/>
      <c r="AME82" s="42"/>
      <c r="AMF82" s="42"/>
      <c r="AMG82" s="42"/>
      <c r="AMH82" s="42"/>
      <c r="AMI82" s="42"/>
      <c r="AMJ82" s="42"/>
    </row>
    <row r="83" spans="1:1024" ht="22.5" x14ac:dyDescent="0.2">
      <c r="A83" s="43" t="s">
        <v>7</v>
      </c>
      <c r="B83" s="56">
        <v>16115000190</v>
      </c>
      <c r="C83" s="43"/>
      <c r="D83" s="44" t="s">
        <v>91</v>
      </c>
      <c r="E83" s="43" t="s">
        <v>74</v>
      </c>
      <c r="F83" s="43">
        <v>1</v>
      </c>
      <c r="G83" s="45">
        <v>10.38</v>
      </c>
      <c r="H83" s="43"/>
      <c r="I83" s="8">
        <f>ROUND(F83*G83,2)</f>
        <v>10.38</v>
      </c>
      <c r="J83" s="8"/>
      <c r="K83" s="8">
        <f t="shared" si="11"/>
        <v>10.38</v>
      </c>
      <c r="L83" s="8"/>
      <c r="M83" s="8"/>
      <c r="N83" s="8"/>
      <c r="O83" s="8"/>
      <c r="P83" s="8"/>
      <c r="R83" s="8" t="str">
        <f t="shared" si="12"/>
        <v/>
      </c>
      <c r="S83" s="8">
        <f t="shared" si="13"/>
        <v>157.2882729302174</v>
      </c>
      <c r="T83" s="8" t="str">
        <f t="shared" si="14"/>
        <v/>
      </c>
      <c r="U83" s="5">
        <f t="shared" si="15"/>
        <v>12</v>
      </c>
    </row>
    <row r="84" spans="1:1024" s="42" customFormat="1" ht="11.25" x14ac:dyDescent="0.2">
      <c r="A84" s="43" t="s">
        <v>7</v>
      </c>
      <c r="B84" s="56">
        <v>16115000190</v>
      </c>
      <c r="C84" s="43"/>
      <c r="D84" s="44" t="s">
        <v>92</v>
      </c>
      <c r="E84" s="43" t="s">
        <v>74</v>
      </c>
      <c r="F84" s="43">
        <v>2</v>
      </c>
      <c r="G84" s="45">
        <v>2.4300000000000002</v>
      </c>
      <c r="H84" s="43"/>
      <c r="I84" s="8">
        <f>ROUND(F84*G84,2)</f>
        <v>4.8600000000000003</v>
      </c>
      <c r="J84" s="8"/>
      <c r="K84" s="8">
        <f t="shared" si="11"/>
        <v>4.8600000000000003</v>
      </c>
      <c r="L84" s="8"/>
      <c r="M84" s="8"/>
      <c r="N84" s="8"/>
      <c r="O84" s="8"/>
      <c r="P84" s="8"/>
      <c r="Q84" s="5"/>
      <c r="R84" s="8" t="str">
        <f t="shared" si="12"/>
        <v/>
      </c>
      <c r="S84" s="8">
        <f t="shared" si="13"/>
        <v>73.643642239003526</v>
      </c>
      <c r="T84" s="8" t="str">
        <f t="shared" si="14"/>
        <v/>
      </c>
      <c r="U84" s="5">
        <f t="shared" si="15"/>
        <v>12</v>
      </c>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c r="DT84" s="5"/>
      <c r="DU84" s="5"/>
      <c r="DV84" s="5"/>
      <c r="DW84" s="5"/>
      <c r="DX84" s="5"/>
      <c r="DY84" s="5"/>
      <c r="DZ84" s="5"/>
      <c r="EA84" s="5"/>
      <c r="EB84" s="5"/>
      <c r="EC84" s="5"/>
      <c r="ED84" s="5"/>
      <c r="EE84" s="5"/>
      <c r="EF84" s="5"/>
      <c r="EG84" s="5"/>
      <c r="EH84" s="5"/>
      <c r="EI84" s="5"/>
      <c r="EJ84" s="5"/>
      <c r="EK84" s="5"/>
      <c r="EL84" s="5"/>
      <c r="EM84" s="5"/>
      <c r="EN84" s="5"/>
      <c r="EO84" s="5"/>
      <c r="EP84" s="5"/>
      <c r="EQ84" s="5"/>
      <c r="ER84" s="5"/>
      <c r="ES84" s="5"/>
      <c r="ET84" s="5"/>
      <c r="EU84" s="5"/>
      <c r="EV84" s="5"/>
      <c r="EW84" s="5"/>
      <c r="EX84" s="5"/>
      <c r="EY84" s="5"/>
      <c r="EZ84" s="5"/>
      <c r="FA84" s="5"/>
      <c r="FB84" s="5"/>
      <c r="FC84" s="5"/>
      <c r="FD84" s="5"/>
      <c r="FE84" s="5"/>
      <c r="FF84" s="5"/>
      <c r="FG84" s="5"/>
      <c r="FH84" s="5"/>
      <c r="FI84" s="5"/>
      <c r="FJ84" s="5"/>
      <c r="FK84" s="5"/>
      <c r="FL84" s="5"/>
      <c r="FM84" s="5"/>
      <c r="FN84" s="5"/>
      <c r="FO84" s="5"/>
      <c r="FP84" s="5"/>
      <c r="FQ84" s="5"/>
      <c r="FR84" s="5"/>
      <c r="FS84" s="5"/>
      <c r="FT84" s="5"/>
      <c r="FU84" s="5"/>
      <c r="FV84" s="5"/>
      <c r="FW84" s="5"/>
      <c r="FX84" s="5"/>
      <c r="FY84" s="5"/>
      <c r="FZ84" s="5"/>
      <c r="GA84" s="5"/>
      <c r="GB84" s="5"/>
      <c r="GC84" s="5"/>
      <c r="GD84" s="5"/>
      <c r="GE84" s="5"/>
      <c r="GF84" s="5"/>
      <c r="GG84" s="5"/>
      <c r="GH84" s="5"/>
      <c r="GI84" s="5"/>
      <c r="GJ84" s="5"/>
      <c r="GK84" s="5"/>
      <c r="GL84" s="5"/>
      <c r="GM84" s="5"/>
      <c r="GN84" s="5"/>
      <c r="GO84" s="5"/>
      <c r="GP84" s="5"/>
      <c r="GQ84" s="5"/>
      <c r="GR84" s="5"/>
      <c r="GS84" s="5"/>
      <c r="GT84" s="5"/>
      <c r="GU84" s="5"/>
      <c r="GV84" s="5"/>
      <c r="GW84" s="5"/>
      <c r="GX84" s="5"/>
      <c r="GY84" s="5"/>
      <c r="GZ84" s="5"/>
      <c r="HA84" s="5"/>
      <c r="HB84" s="5"/>
      <c r="HC84" s="5"/>
      <c r="HD84" s="5"/>
      <c r="HE84" s="5"/>
      <c r="HF84" s="5"/>
      <c r="HG84" s="5"/>
      <c r="HH84" s="5"/>
      <c r="HI84" s="5"/>
      <c r="HJ84" s="5"/>
      <c r="HK84" s="5"/>
      <c r="HL84" s="5"/>
      <c r="HM84" s="5"/>
      <c r="HN84" s="5"/>
      <c r="HO84" s="5"/>
      <c r="HP84" s="5"/>
      <c r="HQ84" s="5"/>
      <c r="HR84" s="5"/>
      <c r="HS84" s="5"/>
      <c r="HT84" s="5"/>
      <c r="HU84" s="5"/>
      <c r="HV84" s="5"/>
      <c r="HW84" s="5"/>
      <c r="HX84" s="5"/>
      <c r="HY84" s="5"/>
      <c r="HZ84" s="5"/>
      <c r="IA84" s="5"/>
      <c r="IB84" s="5"/>
      <c r="IC84" s="5"/>
      <c r="ID84" s="5"/>
      <c r="IE84" s="5"/>
      <c r="IF84" s="5"/>
      <c r="IG84" s="5"/>
      <c r="IH84" s="5"/>
      <c r="II84" s="5"/>
      <c r="IJ84" s="5"/>
      <c r="IK84" s="5"/>
      <c r="IL84" s="5"/>
      <c r="IM84" s="5"/>
      <c r="IN84" s="5"/>
      <c r="IO84" s="5"/>
      <c r="IP84" s="5"/>
      <c r="IQ84" s="5"/>
      <c r="IR84" s="5"/>
      <c r="IS84" s="5"/>
      <c r="IT84" s="5"/>
      <c r="IU84" s="5"/>
      <c r="IV84" s="5"/>
      <c r="IW84" s="5"/>
      <c r="IX84" s="5"/>
      <c r="IY84" s="5"/>
      <c r="IZ84" s="5"/>
      <c r="JA84" s="5"/>
      <c r="JB84" s="5"/>
      <c r="JC84" s="5"/>
      <c r="JD84" s="5"/>
      <c r="JE84" s="5"/>
      <c r="JF84" s="5"/>
      <c r="JG84" s="5"/>
      <c r="JH84" s="5"/>
      <c r="JI84" s="5"/>
      <c r="JJ84" s="5"/>
      <c r="JK84" s="5"/>
      <c r="JL84" s="5"/>
      <c r="JM84" s="5"/>
      <c r="JN84" s="5"/>
      <c r="JO84" s="5"/>
      <c r="JP84" s="5"/>
      <c r="JQ84" s="5"/>
      <c r="JR84" s="5"/>
      <c r="JS84" s="5"/>
      <c r="JT84" s="5"/>
      <c r="JU84" s="5"/>
      <c r="JV84" s="5"/>
      <c r="JW84" s="5"/>
      <c r="JX84" s="5"/>
      <c r="JY84" s="5"/>
      <c r="JZ84" s="5"/>
      <c r="KA84" s="5"/>
      <c r="KB84" s="5"/>
      <c r="KC84" s="5"/>
      <c r="KD84" s="5"/>
      <c r="KE84" s="5"/>
      <c r="KF84" s="5"/>
      <c r="KG84" s="5"/>
      <c r="KH84" s="5"/>
      <c r="KI84" s="5"/>
      <c r="KJ84" s="5"/>
      <c r="KK84" s="5"/>
      <c r="KL84" s="5"/>
      <c r="KM84" s="5"/>
      <c r="KN84" s="5"/>
      <c r="KO84" s="5"/>
      <c r="KP84" s="5"/>
      <c r="KQ84" s="5"/>
      <c r="KR84" s="5"/>
      <c r="KS84" s="5"/>
      <c r="KT84" s="5"/>
      <c r="KU84" s="5"/>
      <c r="KV84" s="5"/>
      <c r="KW84" s="5"/>
      <c r="KX84" s="5"/>
      <c r="KY84" s="5"/>
      <c r="KZ84" s="5"/>
      <c r="LA84" s="5"/>
      <c r="LB84" s="5"/>
      <c r="LC84" s="5"/>
      <c r="LD84" s="5"/>
      <c r="LE84" s="5"/>
      <c r="LF84" s="5"/>
      <c r="LG84" s="5"/>
      <c r="LH84" s="5"/>
      <c r="LI84" s="5"/>
      <c r="LJ84" s="5"/>
      <c r="LK84" s="5"/>
      <c r="LL84" s="5"/>
      <c r="LM84" s="5"/>
      <c r="LN84" s="5"/>
      <c r="LO84" s="5"/>
      <c r="LP84" s="5"/>
      <c r="LQ84" s="5"/>
      <c r="LR84" s="5"/>
      <c r="LS84" s="5"/>
      <c r="LT84" s="5"/>
      <c r="LU84" s="5"/>
      <c r="LV84" s="5"/>
      <c r="LW84" s="5"/>
      <c r="LX84" s="5"/>
      <c r="LY84" s="5"/>
      <c r="LZ84" s="5"/>
      <c r="MA84" s="5"/>
      <c r="MB84" s="5"/>
      <c r="MC84" s="5"/>
      <c r="MD84" s="5"/>
      <c r="ME84" s="5"/>
      <c r="MF84" s="5"/>
      <c r="MG84" s="5"/>
      <c r="MH84" s="5"/>
      <c r="MI84" s="5"/>
      <c r="MJ84" s="5"/>
      <c r="MK84" s="5"/>
      <c r="ML84" s="5"/>
      <c r="MM84" s="5"/>
      <c r="MN84" s="5"/>
      <c r="MO84" s="5"/>
      <c r="MP84" s="5"/>
      <c r="MQ84" s="5"/>
      <c r="MR84" s="5"/>
      <c r="MS84" s="5"/>
      <c r="MT84" s="5"/>
      <c r="MU84" s="5"/>
      <c r="MV84" s="5"/>
      <c r="MW84" s="5"/>
      <c r="MX84" s="5"/>
      <c r="MY84" s="5"/>
      <c r="MZ84" s="5"/>
      <c r="NA84" s="5"/>
      <c r="NB84" s="5"/>
      <c r="NC84" s="5"/>
      <c r="ND84" s="5"/>
      <c r="NE84" s="5"/>
      <c r="NF84" s="5"/>
      <c r="NG84" s="5"/>
      <c r="NH84" s="5"/>
      <c r="NI84" s="5"/>
      <c r="NJ84" s="5"/>
      <c r="NK84" s="5"/>
      <c r="NL84" s="5"/>
      <c r="NM84" s="5"/>
      <c r="NN84" s="5"/>
      <c r="NO84" s="5"/>
      <c r="NP84" s="5"/>
      <c r="NQ84" s="5"/>
      <c r="NR84" s="5"/>
      <c r="NS84" s="5"/>
      <c r="NT84" s="5"/>
      <c r="NU84" s="5"/>
      <c r="NV84" s="5"/>
      <c r="NW84" s="5"/>
      <c r="NX84" s="5"/>
      <c r="NY84" s="5"/>
      <c r="NZ84" s="5"/>
      <c r="OA84" s="5"/>
      <c r="OB84" s="5"/>
      <c r="OC84" s="5"/>
      <c r="OD84" s="5"/>
      <c r="OE84" s="5"/>
      <c r="OF84" s="5"/>
      <c r="OG84" s="5"/>
      <c r="OH84" s="5"/>
      <c r="OI84" s="5"/>
      <c r="OJ84" s="5"/>
      <c r="OK84" s="5"/>
      <c r="OL84" s="5"/>
      <c r="OM84" s="5"/>
      <c r="ON84" s="5"/>
      <c r="OO84" s="5"/>
      <c r="OP84" s="5"/>
      <c r="OQ84" s="5"/>
      <c r="OR84" s="5"/>
      <c r="OS84" s="5"/>
      <c r="OT84" s="5"/>
      <c r="OU84" s="5"/>
      <c r="OV84" s="5"/>
      <c r="OW84" s="5"/>
      <c r="OX84" s="5"/>
      <c r="OY84" s="5"/>
      <c r="OZ84" s="5"/>
      <c r="PA84" s="5"/>
      <c r="PB84" s="5"/>
      <c r="PC84" s="5"/>
      <c r="PD84" s="5"/>
      <c r="PE84" s="5"/>
      <c r="PF84" s="5"/>
      <c r="PG84" s="5"/>
      <c r="PH84" s="5"/>
      <c r="PI84" s="5"/>
      <c r="PJ84" s="5"/>
      <c r="PK84" s="5"/>
      <c r="PL84" s="5"/>
      <c r="PM84" s="5"/>
      <c r="PN84" s="5"/>
      <c r="PO84" s="5"/>
      <c r="PP84" s="5"/>
      <c r="PQ84" s="5"/>
      <c r="PR84" s="5"/>
      <c r="PS84" s="5"/>
      <c r="PT84" s="5"/>
      <c r="PU84" s="5"/>
      <c r="PV84" s="5"/>
      <c r="PW84" s="5"/>
      <c r="PX84" s="5"/>
      <c r="PY84" s="5"/>
      <c r="PZ84" s="5"/>
      <c r="QA84" s="5"/>
      <c r="QB84" s="5"/>
      <c r="QC84" s="5"/>
      <c r="QD84" s="5"/>
      <c r="QE84" s="5"/>
      <c r="QF84" s="5"/>
      <c r="QG84" s="5"/>
      <c r="QH84" s="5"/>
      <c r="QI84" s="5"/>
      <c r="QJ84" s="5"/>
      <c r="QK84" s="5"/>
      <c r="QL84" s="5"/>
      <c r="QM84" s="5"/>
      <c r="QN84" s="5"/>
      <c r="QO84" s="5"/>
      <c r="QP84" s="5"/>
      <c r="QQ84" s="5"/>
      <c r="QR84" s="5"/>
      <c r="QS84" s="5"/>
      <c r="QT84" s="5"/>
      <c r="QU84" s="5"/>
      <c r="QV84" s="5"/>
      <c r="QW84" s="5"/>
      <c r="QX84" s="5"/>
      <c r="QY84" s="5"/>
      <c r="QZ84" s="5"/>
      <c r="RA84" s="5"/>
      <c r="RB84" s="5"/>
      <c r="RC84" s="5"/>
      <c r="RD84" s="5"/>
      <c r="RE84" s="5"/>
      <c r="RF84" s="5"/>
      <c r="RG84" s="5"/>
      <c r="RH84" s="5"/>
      <c r="RI84" s="5"/>
      <c r="RJ84" s="5"/>
      <c r="RK84" s="5"/>
      <c r="RL84" s="5"/>
      <c r="RM84" s="5"/>
      <c r="RN84" s="5"/>
      <c r="RO84" s="5"/>
      <c r="RP84" s="5"/>
      <c r="RQ84" s="5"/>
      <c r="RR84" s="5"/>
      <c r="RS84" s="5"/>
      <c r="RT84" s="5"/>
      <c r="RU84" s="5"/>
      <c r="RV84" s="5"/>
      <c r="RW84" s="5"/>
      <c r="RX84" s="5"/>
      <c r="RY84" s="5"/>
      <c r="RZ84" s="5"/>
      <c r="SA84" s="5"/>
      <c r="SB84" s="5"/>
      <c r="SC84" s="5"/>
      <c r="SD84" s="5"/>
      <c r="SE84" s="5"/>
      <c r="SF84" s="5"/>
      <c r="SG84" s="5"/>
      <c r="SH84" s="5"/>
      <c r="SI84" s="5"/>
      <c r="SJ84" s="5"/>
      <c r="SK84" s="5"/>
      <c r="SL84" s="5"/>
      <c r="SM84" s="5"/>
      <c r="SN84" s="5"/>
      <c r="SO84" s="5"/>
      <c r="SP84" s="5"/>
      <c r="SQ84" s="5"/>
      <c r="SR84" s="5"/>
      <c r="SS84" s="5"/>
      <c r="ST84" s="5"/>
      <c r="SU84" s="5"/>
      <c r="SV84" s="5"/>
      <c r="SW84" s="5"/>
      <c r="SX84" s="5"/>
      <c r="SY84" s="5"/>
      <c r="SZ84" s="5"/>
      <c r="TA84" s="5"/>
      <c r="TB84" s="5"/>
      <c r="TC84" s="5"/>
      <c r="TD84" s="5"/>
      <c r="TE84" s="5"/>
      <c r="TF84" s="5"/>
      <c r="TG84" s="5"/>
      <c r="TH84" s="5"/>
      <c r="TI84" s="5"/>
      <c r="TJ84" s="5"/>
      <c r="TK84" s="5"/>
      <c r="TL84" s="5"/>
      <c r="TM84" s="5"/>
      <c r="TN84" s="5"/>
      <c r="TO84" s="5"/>
      <c r="TP84" s="5"/>
      <c r="TQ84" s="5"/>
      <c r="TR84" s="5"/>
      <c r="TS84" s="5"/>
      <c r="TT84" s="5"/>
      <c r="TU84" s="5"/>
      <c r="TV84" s="5"/>
      <c r="TW84" s="5"/>
      <c r="TX84" s="5"/>
      <c r="TY84" s="5"/>
      <c r="TZ84" s="5"/>
      <c r="UA84" s="5"/>
      <c r="UB84" s="5"/>
      <c r="UC84" s="5"/>
      <c r="UD84" s="5"/>
      <c r="UE84" s="5"/>
      <c r="UF84" s="5"/>
      <c r="UG84" s="5"/>
      <c r="UH84" s="5"/>
      <c r="UI84" s="5"/>
      <c r="UJ84" s="5"/>
      <c r="UK84" s="5"/>
      <c r="UL84" s="5"/>
      <c r="UM84" s="5"/>
      <c r="UN84" s="5"/>
      <c r="UO84" s="5"/>
      <c r="UP84" s="5"/>
      <c r="UQ84" s="5"/>
      <c r="UR84" s="5"/>
      <c r="US84" s="5"/>
      <c r="UT84" s="5"/>
      <c r="UU84" s="5"/>
      <c r="UV84" s="5"/>
      <c r="UW84" s="5"/>
      <c r="UX84" s="5"/>
      <c r="UY84" s="5"/>
      <c r="UZ84" s="5"/>
      <c r="VA84" s="5"/>
      <c r="VB84" s="5"/>
      <c r="VC84" s="5"/>
      <c r="VD84" s="5"/>
      <c r="VE84" s="5"/>
      <c r="VF84" s="5"/>
      <c r="VG84" s="5"/>
      <c r="VH84" s="5"/>
      <c r="VI84" s="5"/>
      <c r="VJ84" s="5"/>
      <c r="VK84" s="5"/>
      <c r="VL84" s="5"/>
      <c r="VM84" s="5"/>
      <c r="VN84" s="5"/>
      <c r="VO84" s="5"/>
      <c r="VP84" s="5"/>
      <c r="VQ84" s="5"/>
      <c r="VR84" s="5"/>
      <c r="VS84" s="5"/>
      <c r="VT84" s="5"/>
      <c r="VU84" s="5"/>
      <c r="VV84" s="5"/>
      <c r="VW84" s="5"/>
      <c r="VX84" s="5"/>
      <c r="VY84" s="5"/>
      <c r="VZ84" s="5"/>
      <c r="WA84" s="5"/>
      <c r="WB84" s="5"/>
      <c r="WC84" s="5"/>
      <c r="WD84" s="5"/>
      <c r="WE84" s="5"/>
      <c r="WF84" s="5"/>
      <c r="WG84" s="5"/>
      <c r="WH84" s="5"/>
      <c r="WI84" s="5"/>
      <c r="WJ84" s="5"/>
      <c r="WK84" s="5"/>
      <c r="WL84" s="5"/>
      <c r="WM84" s="5"/>
      <c r="WN84" s="5"/>
      <c r="WO84" s="5"/>
      <c r="WP84" s="5"/>
      <c r="WQ84" s="5"/>
      <c r="WR84" s="5"/>
      <c r="WS84" s="5"/>
      <c r="WT84" s="5"/>
      <c r="WU84" s="5"/>
      <c r="WV84" s="5"/>
      <c r="WW84" s="5"/>
      <c r="WX84" s="5"/>
      <c r="WY84" s="5"/>
      <c r="WZ84" s="5"/>
      <c r="XA84" s="5"/>
      <c r="XB84" s="5"/>
      <c r="XC84" s="5"/>
      <c r="XD84" s="5"/>
      <c r="XE84" s="5"/>
      <c r="XF84" s="5"/>
      <c r="XG84" s="5"/>
      <c r="XH84" s="5"/>
      <c r="XI84" s="5"/>
      <c r="XJ84" s="5"/>
      <c r="XK84" s="5"/>
      <c r="XL84" s="5"/>
      <c r="XM84" s="5"/>
      <c r="XN84" s="5"/>
      <c r="XO84" s="5"/>
      <c r="XP84" s="5"/>
      <c r="XQ84" s="5"/>
      <c r="XR84" s="5"/>
      <c r="XS84" s="5"/>
      <c r="XT84" s="5"/>
      <c r="XU84" s="5"/>
      <c r="XV84" s="5"/>
      <c r="XW84" s="5"/>
      <c r="XX84" s="5"/>
      <c r="XY84" s="5"/>
      <c r="XZ84" s="5"/>
      <c r="YA84" s="5"/>
      <c r="YB84" s="5"/>
      <c r="YC84" s="5"/>
      <c r="YD84" s="5"/>
      <c r="YE84" s="5"/>
      <c r="YF84" s="5"/>
      <c r="YG84" s="5"/>
      <c r="YH84" s="5"/>
      <c r="YI84" s="5"/>
      <c r="YJ84" s="5"/>
      <c r="YK84" s="5"/>
      <c r="YL84" s="5"/>
      <c r="YM84" s="5"/>
      <c r="YN84" s="5"/>
      <c r="YO84" s="5"/>
      <c r="YP84" s="5"/>
      <c r="YQ84" s="5"/>
      <c r="YR84" s="5"/>
      <c r="YS84" s="5"/>
      <c r="YT84" s="5"/>
      <c r="YU84" s="5"/>
      <c r="YV84" s="5"/>
      <c r="YW84" s="5"/>
      <c r="YX84" s="5"/>
      <c r="YY84" s="5"/>
      <c r="YZ84" s="5"/>
      <c r="ZA84" s="5"/>
      <c r="ZB84" s="5"/>
      <c r="ZC84" s="5"/>
      <c r="ZD84" s="5"/>
      <c r="ZE84" s="5"/>
      <c r="ZF84" s="5"/>
      <c r="ZG84" s="5"/>
      <c r="ZH84" s="5"/>
      <c r="ZI84" s="5"/>
      <c r="ZJ84" s="5"/>
      <c r="ZK84" s="5"/>
      <c r="ZL84" s="5"/>
      <c r="ZM84" s="5"/>
      <c r="ZN84" s="5"/>
      <c r="ZO84" s="5"/>
      <c r="ZP84" s="5"/>
      <c r="ZQ84" s="5"/>
      <c r="ZR84" s="5"/>
      <c r="ZS84" s="5"/>
      <c r="ZT84" s="5"/>
      <c r="ZU84" s="5"/>
      <c r="ZV84" s="5"/>
      <c r="ZW84" s="5"/>
      <c r="ZX84" s="5"/>
      <c r="ZY84" s="5"/>
      <c r="ZZ84" s="5"/>
      <c r="AAA84" s="5"/>
      <c r="AAB84" s="5"/>
      <c r="AAC84" s="5"/>
      <c r="AAD84" s="5"/>
      <c r="AAE84" s="5"/>
      <c r="AAF84" s="5"/>
      <c r="AAG84" s="5"/>
      <c r="AAH84" s="5"/>
      <c r="AAI84" s="5"/>
      <c r="AAJ84" s="5"/>
      <c r="AAK84" s="5"/>
      <c r="AAL84" s="5"/>
      <c r="AAM84" s="5"/>
      <c r="AAN84" s="5"/>
      <c r="AAO84" s="5"/>
      <c r="AAP84" s="5"/>
      <c r="AAQ84" s="5"/>
      <c r="AAR84" s="5"/>
      <c r="AAS84" s="5"/>
      <c r="AAT84" s="5"/>
      <c r="AAU84" s="5"/>
      <c r="AAV84" s="5"/>
      <c r="AAW84" s="5"/>
      <c r="AAX84" s="5"/>
      <c r="AAY84" s="5"/>
      <c r="AAZ84" s="5"/>
      <c r="ABA84" s="5"/>
      <c r="ABB84" s="5"/>
      <c r="ABC84" s="5"/>
      <c r="ABD84" s="5"/>
      <c r="ABE84" s="5"/>
      <c r="ABF84" s="5"/>
      <c r="ABG84" s="5"/>
      <c r="ABH84" s="5"/>
      <c r="ABI84" s="5"/>
      <c r="ABJ84" s="5"/>
      <c r="ABK84" s="5"/>
      <c r="ABL84" s="5"/>
      <c r="ABM84" s="5"/>
      <c r="ABN84" s="5"/>
      <c r="ABO84" s="5"/>
      <c r="ABP84" s="5"/>
      <c r="ABQ84" s="5"/>
      <c r="ABR84" s="5"/>
      <c r="ABS84" s="5"/>
      <c r="ABT84" s="5"/>
      <c r="ABU84" s="5"/>
      <c r="ABV84" s="5"/>
      <c r="ABW84" s="5"/>
      <c r="ABX84" s="5"/>
      <c r="ABY84" s="5"/>
      <c r="ABZ84" s="5"/>
      <c r="ACA84" s="5"/>
      <c r="ACB84" s="5"/>
      <c r="ACC84" s="5"/>
      <c r="ACD84" s="5"/>
      <c r="ACE84" s="5"/>
      <c r="ACF84" s="5"/>
      <c r="ACG84" s="5"/>
      <c r="ACH84" s="5"/>
      <c r="ACI84" s="5"/>
      <c r="ACJ84" s="5"/>
      <c r="ACK84" s="5"/>
      <c r="ACL84" s="5"/>
      <c r="ACM84" s="5"/>
      <c r="ACN84" s="5"/>
      <c r="ACO84" s="5"/>
      <c r="ACP84" s="5"/>
      <c r="ACQ84" s="5"/>
      <c r="ACR84" s="5"/>
      <c r="ACS84" s="5"/>
      <c r="ACT84" s="5"/>
      <c r="ACU84" s="5"/>
      <c r="ACV84" s="5"/>
      <c r="ACW84" s="5"/>
      <c r="ACX84" s="5"/>
      <c r="ACY84" s="5"/>
      <c r="ACZ84" s="5"/>
      <c r="ADA84" s="5"/>
      <c r="ADB84" s="5"/>
      <c r="ADC84" s="5"/>
      <c r="ADD84" s="5"/>
      <c r="ADE84" s="5"/>
      <c r="ADF84" s="5"/>
      <c r="ADG84" s="5"/>
      <c r="ADH84" s="5"/>
      <c r="ADI84" s="5"/>
      <c r="ADJ84" s="5"/>
      <c r="ADK84" s="5"/>
      <c r="ADL84" s="5"/>
      <c r="ADM84" s="5"/>
      <c r="ADN84" s="5"/>
      <c r="ADO84" s="5"/>
      <c r="ADP84" s="5"/>
      <c r="ADQ84" s="5"/>
      <c r="ADR84" s="5"/>
      <c r="ADS84" s="5"/>
      <c r="ADT84" s="5"/>
      <c r="ADU84" s="5"/>
      <c r="ADV84" s="5"/>
      <c r="ADW84" s="5"/>
      <c r="ADX84" s="5"/>
      <c r="ADY84" s="5"/>
      <c r="ADZ84" s="5"/>
      <c r="AEA84" s="5"/>
      <c r="AEB84" s="5"/>
      <c r="AEC84" s="5"/>
      <c r="AED84" s="5"/>
      <c r="AEE84" s="5"/>
      <c r="AEF84" s="5"/>
      <c r="AEG84" s="5"/>
      <c r="AEH84" s="5"/>
      <c r="AEI84" s="5"/>
      <c r="AEJ84" s="5"/>
      <c r="AEK84" s="5"/>
      <c r="AEL84" s="5"/>
      <c r="AEM84" s="5"/>
      <c r="AEN84" s="5"/>
      <c r="AEO84" s="5"/>
      <c r="AEP84" s="5"/>
      <c r="AEQ84" s="5"/>
      <c r="AER84" s="5"/>
      <c r="AES84" s="5"/>
      <c r="AET84" s="5"/>
      <c r="AEU84" s="5"/>
      <c r="AEV84" s="5"/>
      <c r="AEW84" s="5"/>
      <c r="AEX84" s="5"/>
      <c r="AEY84" s="5"/>
      <c r="AEZ84" s="5"/>
      <c r="AFA84" s="5"/>
      <c r="AFB84" s="5"/>
      <c r="AFC84" s="5"/>
      <c r="AFD84" s="5"/>
      <c r="AFE84" s="5"/>
      <c r="AFF84" s="5"/>
      <c r="AFG84" s="5"/>
      <c r="AFH84" s="5"/>
      <c r="AFI84" s="5"/>
      <c r="AFJ84" s="5"/>
      <c r="AFK84" s="5"/>
      <c r="AFL84" s="5"/>
      <c r="AFM84" s="5"/>
      <c r="AFN84" s="5"/>
      <c r="AFO84" s="5"/>
      <c r="AFP84" s="5"/>
      <c r="AFQ84" s="5"/>
      <c r="AFR84" s="5"/>
      <c r="AFS84" s="5"/>
      <c r="AFT84" s="5"/>
      <c r="AFU84" s="5"/>
      <c r="AFV84" s="5"/>
      <c r="AFW84" s="5"/>
      <c r="AFX84" s="5"/>
      <c r="AFY84" s="5"/>
      <c r="AFZ84" s="5"/>
      <c r="AGA84" s="5"/>
      <c r="AGB84" s="5"/>
      <c r="AGC84" s="5"/>
      <c r="AGD84" s="5"/>
      <c r="AGE84" s="5"/>
      <c r="AGF84" s="5"/>
      <c r="AGG84" s="5"/>
      <c r="AGH84" s="5"/>
      <c r="AGI84" s="5"/>
      <c r="AGJ84" s="5"/>
      <c r="AGK84" s="5"/>
      <c r="AGL84" s="5"/>
      <c r="AGM84" s="5"/>
      <c r="AGN84" s="5"/>
      <c r="AGO84" s="5"/>
      <c r="AGP84" s="5"/>
      <c r="AGQ84" s="5"/>
      <c r="AGR84" s="5"/>
      <c r="AGS84" s="5"/>
      <c r="AGT84" s="5"/>
      <c r="AGU84" s="5"/>
      <c r="AGV84" s="5"/>
      <c r="AGW84" s="5"/>
      <c r="AGX84" s="5"/>
      <c r="AGY84" s="5"/>
      <c r="AGZ84" s="5"/>
      <c r="AHA84" s="5"/>
      <c r="AHB84" s="5"/>
      <c r="AHC84" s="5"/>
      <c r="AHD84" s="5"/>
      <c r="AHE84" s="5"/>
      <c r="AHF84" s="5"/>
      <c r="AHG84" s="5"/>
      <c r="AHH84" s="5"/>
      <c r="AHI84" s="5"/>
      <c r="AHJ84" s="5"/>
      <c r="AHK84" s="5"/>
      <c r="AHL84" s="5"/>
      <c r="AHM84" s="5"/>
      <c r="AHN84" s="5"/>
      <c r="AHO84" s="5"/>
      <c r="AHP84" s="5"/>
      <c r="AHQ84" s="5"/>
      <c r="AHR84" s="5"/>
      <c r="AHS84" s="5"/>
      <c r="AHT84" s="5"/>
      <c r="AHU84" s="5"/>
      <c r="AHV84" s="5"/>
      <c r="AHW84" s="5"/>
      <c r="AHX84" s="5"/>
      <c r="AHY84" s="5"/>
      <c r="AHZ84" s="5"/>
      <c r="AIA84" s="5"/>
      <c r="AIB84" s="5"/>
      <c r="AIC84" s="5"/>
      <c r="AID84" s="5"/>
      <c r="AIE84" s="5"/>
      <c r="AIF84" s="5"/>
      <c r="AIG84" s="5"/>
      <c r="AIH84" s="5"/>
      <c r="AII84" s="5"/>
      <c r="AIJ84" s="5"/>
      <c r="AIK84" s="5"/>
      <c r="AIL84" s="5"/>
      <c r="AIM84" s="5"/>
      <c r="AIN84" s="5"/>
      <c r="AIO84" s="5"/>
      <c r="AIP84" s="5"/>
      <c r="AIQ84" s="5"/>
      <c r="AIR84" s="5"/>
      <c r="AIS84" s="5"/>
      <c r="AIT84" s="5"/>
      <c r="AIU84" s="5"/>
      <c r="AIV84" s="5"/>
      <c r="AIW84" s="5"/>
      <c r="AIX84" s="5"/>
      <c r="AIY84" s="5"/>
      <c r="AIZ84" s="5"/>
      <c r="AJA84" s="5"/>
      <c r="AJB84" s="5"/>
      <c r="AJC84" s="5"/>
      <c r="AJD84" s="5"/>
      <c r="AJE84" s="5"/>
      <c r="AJF84" s="5"/>
      <c r="AJG84" s="5"/>
      <c r="AJH84" s="5"/>
      <c r="AJI84" s="5"/>
      <c r="AJJ84" s="5"/>
      <c r="AJK84" s="5"/>
      <c r="AJL84" s="5"/>
      <c r="AJM84" s="5"/>
      <c r="AJN84" s="5"/>
      <c r="AJO84" s="5"/>
      <c r="AJP84" s="5"/>
      <c r="AJQ84" s="5"/>
      <c r="AJR84" s="5"/>
      <c r="AJS84" s="5"/>
      <c r="AJT84" s="5"/>
      <c r="AJU84" s="5"/>
      <c r="AJV84" s="5"/>
      <c r="AJW84" s="5"/>
      <c r="AJX84" s="5"/>
      <c r="AJY84" s="5"/>
      <c r="AJZ84" s="5"/>
      <c r="AKA84" s="5"/>
      <c r="AKB84" s="5"/>
      <c r="AKC84" s="5"/>
      <c r="AKD84" s="5"/>
      <c r="AKE84" s="5"/>
      <c r="AKF84" s="5"/>
      <c r="AKG84" s="5"/>
      <c r="AKH84" s="5"/>
      <c r="AKI84" s="5"/>
      <c r="AKJ84" s="5"/>
      <c r="AKK84" s="5"/>
      <c r="AKL84" s="5"/>
      <c r="AKM84" s="5"/>
      <c r="AKN84" s="5"/>
      <c r="AKO84" s="5"/>
      <c r="AKP84" s="5"/>
      <c r="AKQ84" s="5"/>
      <c r="AKR84" s="5"/>
      <c r="AKS84" s="5"/>
      <c r="AKT84" s="5"/>
      <c r="AKU84" s="5"/>
      <c r="AKV84" s="5"/>
      <c r="AKW84" s="5"/>
      <c r="AKX84" s="5"/>
      <c r="AKY84" s="5"/>
      <c r="AKZ84" s="5"/>
      <c r="ALA84" s="5"/>
      <c r="ALB84" s="5"/>
      <c r="ALC84" s="5"/>
      <c r="ALD84" s="5"/>
      <c r="ALE84" s="5"/>
      <c r="ALF84" s="5"/>
      <c r="ALG84" s="5"/>
      <c r="ALH84" s="5"/>
      <c r="ALI84" s="5"/>
      <c r="ALJ84" s="5"/>
      <c r="ALK84" s="5"/>
      <c r="ALL84" s="5"/>
      <c r="ALM84" s="5"/>
      <c r="ALN84" s="5"/>
      <c r="ALO84" s="5"/>
      <c r="ALP84" s="5"/>
      <c r="ALQ84" s="5"/>
      <c r="ALR84" s="5"/>
      <c r="ALS84" s="5"/>
      <c r="ALT84" s="5"/>
      <c r="ALU84" s="5"/>
      <c r="ALV84" s="5"/>
      <c r="ALW84" s="5"/>
      <c r="ALX84" s="5"/>
      <c r="ALY84" s="5"/>
      <c r="ALZ84" s="5"/>
      <c r="AMA84" s="5"/>
      <c r="AMB84" s="5"/>
      <c r="AMC84" s="5"/>
      <c r="AMD84" s="5"/>
      <c r="AME84" s="5"/>
      <c r="AMF84" s="5"/>
      <c r="AMG84" s="5"/>
      <c r="AMH84" s="5"/>
      <c r="AMI84" s="5"/>
      <c r="AMJ84" s="5"/>
    </row>
    <row r="85" spans="1:1024" x14ac:dyDescent="0.2">
      <c r="A85" s="43" t="s">
        <v>3</v>
      </c>
      <c r="B85" s="43">
        <v>88264</v>
      </c>
      <c r="C85" s="43"/>
      <c r="D85" s="44" t="s">
        <v>62</v>
      </c>
      <c r="E85" s="43" t="s">
        <v>34</v>
      </c>
      <c r="F85" s="45">
        <v>0.3</v>
      </c>
      <c r="G85" s="45">
        <f>$G$42</f>
        <v>29.49</v>
      </c>
      <c r="H85" s="43"/>
      <c r="I85" s="8"/>
      <c r="J85" s="8">
        <f>ROUND(F85*G85,2)</f>
        <v>8.85</v>
      </c>
      <c r="K85" s="8">
        <f t="shared" si="11"/>
        <v>8.85</v>
      </c>
      <c r="L85" s="8"/>
      <c r="M85" s="8"/>
      <c r="N85" s="8"/>
      <c r="O85" s="8"/>
      <c r="P85" s="8"/>
      <c r="R85" s="8">
        <f t="shared" si="12"/>
        <v>134.10416333645702</v>
      </c>
      <c r="S85" s="8" t="str">
        <f t="shared" si="13"/>
        <v/>
      </c>
      <c r="T85" s="8" t="str">
        <f t="shared" si="14"/>
        <v/>
      </c>
      <c r="U85" s="5">
        <f t="shared" si="15"/>
        <v>12</v>
      </c>
    </row>
    <row r="86" spans="1:1024" x14ac:dyDescent="0.2">
      <c r="A86" s="43" t="s">
        <v>3</v>
      </c>
      <c r="B86" s="43">
        <v>88247</v>
      </c>
      <c r="C86" s="43"/>
      <c r="D86" s="44" t="s">
        <v>33</v>
      </c>
      <c r="E86" s="43" t="s">
        <v>34</v>
      </c>
      <c r="F86" s="45">
        <v>0.3</v>
      </c>
      <c r="G86" s="45">
        <f>$G$13</f>
        <v>24.41</v>
      </c>
      <c r="H86" s="43"/>
      <c r="I86" s="8"/>
      <c r="J86" s="8">
        <f>ROUND(F86*G86,2)</f>
        <v>7.32</v>
      </c>
      <c r="K86" s="8">
        <f t="shared" si="11"/>
        <v>7.32</v>
      </c>
      <c r="L86" s="8"/>
      <c r="M86" s="8"/>
      <c r="N86" s="8"/>
      <c r="O86" s="8"/>
      <c r="P86" s="8"/>
      <c r="R86" s="8">
        <f t="shared" si="12"/>
        <v>110.92005374269667</v>
      </c>
      <c r="S86" s="8" t="str">
        <f t="shared" si="13"/>
        <v/>
      </c>
      <c r="T86" s="8" t="str">
        <f t="shared" si="14"/>
        <v/>
      </c>
      <c r="U86" s="5">
        <f t="shared" si="15"/>
        <v>12</v>
      </c>
    </row>
    <row r="87" spans="1:1024" ht="22.5" x14ac:dyDescent="0.2">
      <c r="A87" s="49" t="s">
        <v>39</v>
      </c>
      <c r="B87" s="49">
        <v>93655</v>
      </c>
      <c r="C87" s="49" t="s">
        <v>93</v>
      </c>
      <c r="D87" s="50" t="s">
        <v>94</v>
      </c>
      <c r="E87" s="49" t="s">
        <v>43</v>
      </c>
      <c r="F87" s="51"/>
      <c r="G87" s="49"/>
      <c r="H87" s="49">
        <v>3</v>
      </c>
      <c r="I87" s="52">
        <f>SUM(I88:I91)</f>
        <v>10.59</v>
      </c>
      <c r="J87" s="52">
        <f>SUM(J88:J91)</f>
        <v>3.58</v>
      </c>
      <c r="K87" s="52">
        <f t="shared" si="11"/>
        <v>14.17</v>
      </c>
      <c r="L87" s="52">
        <f>H87*I87</f>
        <v>31.77</v>
      </c>
      <c r="M87" s="52">
        <f>H87*J87</f>
        <v>10.74</v>
      </c>
      <c r="N87" s="52">
        <f>L87+M87</f>
        <v>42.51</v>
      </c>
      <c r="O87" s="52">
        <f>N87*$P$3</f>
        <v>11.16954786659876</v>
      </c>
      <c r="P87" s="52">
        <f>N87+O87</f>
        <v>53.67954786659876</v>
      </c>
      <c r="Q87" s="42"/>
      <c r="R87" s="8" t="str">
        <f t="shared" si="12"/>
        <v/>
      </c>
      <c r="S87" s="8" t="str">
        <f t="shared" si="13"/>
        <v/>
      </c>
      <c r="T87" s="8" t="str">
        <f t="shared" si="14"/>
        <v/>
      </c>
      <c r="U87" s="5">
        <f t="shared" si="15"/>
        <v>3</v>
      </c>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c r="CI87" s="42"/>
      <c r="CJ87" s="42"/>
      <c r="CK87" s="42"/>
      <c r="CL87" s="42"/>
      <c r="CM87" s="42"/>
      <c r="CN87" s="42"/>
      <c r="CO87" s="42"/>
      <c r="CP87" s="42"/>
      <c r="CQ87" s="42"/>
      <c r="CR87" s="42"/>
      <c r="CS87" s="42"/>
      <c r="CT87" s="42"/>
      <c r="CU87" s="42"/>
      <c r="CV87" s="42"/>
      <c r="CW87" s="42"/>
      <c r="CX87" s="42"/>
      <c r="CY87" s="42"/>
      <c r="CZ87" s="42"/>
      <c r="DA87" s="42"/>
      <c r="DB87" s="42"/>
      <c r="DC87" s="42"/>
      <c r="DD87" s="42"/>
      <c r="DE87" s="42"/>
      <c r="DF87" s="42"/>
      <c r="DG87" s="42"/>
      <c r="DH87" s="42"/>
      <c r="DI87" s="42"/>
      <c r="DJ87" s="42"/>
      <c r="DK87" s="42"/>
      <c r="DL87" s="42"/>
      <c r="DM87" s="42"/>
      <c r="DN87" s="42"/>
      <c r="DO87" s="42"/>
      <c r="DP87" s="42"/>
      <c r="DQ87" s="42"/>
      <c r="DR87" s="42"/>
      <c r="DS87" s="42"/>
      <c r="DT87" s="42"/>
      <c r="DU87" s="42"/>
      <c r="DV87" s="42"/>
      <c r="DW87" s="42"/>
      <c r="DX87" s="42"/>
      <c r="DY87" s="42"/>
      <c r="DZ87" s="42"/>
      <c r="EA87" s="42"/>
      <c r="EB87" s="42"/>
      <c r="EC87" s="42"/>
      <c r="ED87" s="42"/>
      <c r="EE87" s="42"/>
      <c r="EF87" s="42"/>
      <c r="EG87" s="42"/>
      <c r="EH87" s="42"/>
      <c r="EI87" s="42"/>
      <c r="EJ87" s="42"/>
      <c r="EK87" s="42"/>
      <c r="EL87" s="42"/>
      <c r="EM87" s="42"/>
      <c r="EN87" s="42"/>
      <c r="EO87" s="42"/>
      <c r="EP87" s="42"/>
      <c r="EQ87" s="42"/>
      <c r="ER87" s="42"/>
      <c r="ES87" s="42"/>
      <c r="ET87" s="42"/>
      <c r="EU87" s="42"/>
      <c r="EV87" s="42"/>
      <c r="EW87" s="42"/>
      <c r="EX87" s="42"/>
      <c r="EY87" s="42"/>
      <c r="EZ87" s="42"/>
      <c r="FA87" s="42"/>
      <c r="FB87" s="42"/>
      <c r="FC87" s="42"/>
      <c r="FD87" s="42"/>
      <c r="FE87" s="42"/>
      <c r="FF87" s="42"/>
      <c r="FG87" s="42"/>
      <c r="FH87" s="42"/>
      <c r="FI87" s="42"/>
      <c r="FJ87" s="42"/>
      <c r="FK87" s="42"/>
      <c r="FL87" s="42"/>
      <c r="FM87" s="42"/>
      <c r="FN87" s="42"/>
      <c r="FO87" s="42"/>
      <c r="FP87" s="42"/>
      <c r="FQ87" s="42"/>
      <c r="FR87" s="42"/>
      <c r="FS87" s="42"/>
      <c r="FT87" s="42"/>
      <c r="FU87" s="42"/>
      <c r="FV87" s="42"/>
      <c r="FW87" s="42"/>
      <c r="FX87" s="42"/>
      <c r="FY87" s="42"/>
      <c r="FZ87" s="42"/>
      <c r="GA87" s="42"/>
      <c r="GB87" s="42"/>
      <c r="GC87" s="42"/>
      <c r="GD87" s="42"/>
      <c r="GE87" s="42"/>
      <c r="GF87" s="42"/>
      <c r="GG87" s="42"/>
      <c r="GH87" s="42"/>
      <c r="GI87" s="42"/>
      <c r="GJ87" s="42"/>
      <c r="GK87" s="42"/>
      <c r="GL87" s="42"/>
      <c r="GM87" s="42"/>
      <c r="GN87" s="42"/>
      <c r="GO87" s="42"/>
      <c r="GP87" s="42"/>
      <c r="GQ87" s="42"/>
      <c r="GR87" s="42"/>
      <c r="GS87" s="42"/>
      <c r="GT87" s="42"/>
      <c r="GU87" s="42"/>
      <c r="GV87" s="42"/>
      <c r="GW87" s="42"/>
      <c r="GX87" s="42"/>
      <c r="GY87" s="42"/>
      <c r="GZ87" s="42"/>
      <c r="HA87" s="42"/>
      <c r="HB87" s="42"/>
      <c r="HC87" s="42"/>
      <c r="HD87" s="42"/>
      <c r="HE87" s="42"/>
      <c r="HF87" s="42"/>
      <c r="HG87" s="42"/>
      <c r="HH87" s="42"/>
      <c r="HI87" s="42"/>
      <c r="HJ87" s="42"/>
      <c r="HK87" s="42"/>
      <c r="HL87" s="42"/>
      <c r="HM87" s="42"/>
      <c r="HN87" s="42"/>
      <c r="HO87" s="42"/>
      <c r="HP87" s="42"/>
      <c r="HQ87" s="42"/>
      <c r="HR87" s="42"/>
      <c r="HS87" s="42"/>
      <c r="HT87" s="42"/>
      <c r="HU87" s="42"/>
      <c r="HV87" s="42"/>
      <c r="HW87" s="42"/>
      <c r="HX87" s="42"/>
      <c r="HY87" s="42"/>
      <c r="HZ87" s="42"/>
      <c r="IA87" s="42"/>
      <c r="IB87" s="42"/>
      <c r="IC87" s="42"/>
      <c r="ID87" s="42"/>
      <c r="IE87" s="42"/>
      <c r="IF87" s="42"/>
      <c r="IG87" s="42"/>
      <c r="IH87" s="42"/>
      <c r="II87" s="42"/>
      <c r="IJ87" s="42"/>
      <c r="IK87" s="42"/>
      <c r="IL87" s="42"/>
      <c r="IM87" s="42"/>
      <c r="IN87" s="42"/>
      <c r="IO87" s="42"/>
      <c r="IP87" s="42"/>
      <c r="IQ87" s="42"/>
      <c r="IR87" s="42"/>
      <c r="IS87" s="42"/>
      <c r="IT87" s="42"/>
      <c r="IU87" s="42"/>
      <c r="IV87" s="42"/>
      <c r="IW87" s="42"/>
      <c r="IX87" s="42"/>
      <c r="IY87" s="42"/>
      <c r="IZ87" s="42"/>
      <c r="JA87" s="42"/>
      <c r="JB87" s="42"/>
      <c r="JC87" s="42"/>
      <c r="JD87" s="42"/>
      <c r="JE87" s="42"/>
      <c r="JF87" s="42"/>
      <c r="JG87" s="42"/>
      <c r="JH87" s="42"/>
      <c r="JI87" s="42"/>
      <c r="JJ87" s="42"/>
      <c r="JK87" s="42"/>
      <c r="JL87" s="42"/>
      <c r="JM87" s="42"/>
      <c r="JN87" s="42"/>
      <c r="JO87" s="42"/>
      <c r="JP87" s="42"/>
      <c r="JQ87" s="42"/>
      <c r="JR87" s="42"/>
      <c r="JS87" s="42"/>
      <c r="JT87" s="42"/>
      <c r="JU87" s="42"/>
      <c r="JV87" s="42"/>
      <c r="JW87" s="42"/>
      <c r="JX87" s="42"/>
      <c r="JY87" s="42"/>
      <c r="JZ87" s="42"/>
      <c r="KA87" s="42"/>
      <c r="KB87" s="42"/>
      <c r="KC87" s="42"/>
      <c r="KD87" s="42"/>
      <c r="KE87" s="42"/>
      <c r="KF87" s="42"/>
      <c r="KG87" s="42"/>
      <c r="KH87" s="42"/>
      <c r="KI87" s="42"/>
      <c r="KJ87" s="42"/>
      <c r="KK87" s="42"/>
      <c r="KL87" s="42"/>
      <c r="KM87" s="42"/>
      <c r="KN87" s="42"/>
      <c r="KO87" s="42"/>
      <c r="KP87" s="42"/>
      <c r="KQ87" s="42"/>
      <c r="KR87" s="42"/>
      <c r="KS87" s="42"/>
      <c r="KT87" s="42"/>
      <c r="KU87" s="42"/>
      <c r="KV87" s="42"/>
      <c r="KW87" s="42"/>
      <c r="KX87" s="42"/>
      <c r="KY87" s="42"/>
      <c r="KZ87" s="42"/>
      <c r="LA87" s="42"/>
      <c r="LB87" s="42"/>
      <c r="LC87" s="42"/>
      <c r="LD87" s="42"/>
      <c r="LE87" s="42"/>
      <c r="LF87" s="42"/>
      <c r="LG87" s="42"/>
      <c r="LH87" s="42"/>
      <c r="LI87" s="42"/>
      <c r="LJ87" s="42"/>
      <c r="LK87" s="42"/>
      <c r="LL87" s="42"/>
      <c r="LM87" s="42"/>
      <c r="LN87" s="42"/>
      <c r="LO87" s="42"/>
      <c r="LP87" s="42"/>
      <c r="LQ87" s="42"/>
      <c r="LR87" s="42"/>
      <c r="LS87" s="42"/>
      <c r="LT87" s="42"/>
      <c r="LU87" s="42"/>
      <c r="LV87" s="42"/>
      <c r="LW87" s="42"/>
      <c r="LX87" s="42"/>
      <c r="LY87" s="42"/>
      <c r="LZ87" s="42"/>
      <c r="MA87" s="42"/>
      <c r="MB87" s="42"/>
      <c r="MC87" s="42"/>
      <c r="MD87" s="42"/>
      <c r="ME87" s="42"/>
      <c r="MF87" s="42"/>
      <c r="MG87" s="42"/>
      <c r="MH87" s="42"/>
      <c r="MI87" s="42"/>
      <c r="MJ87" s="42"/>
      <c r="MK87" s="42"/>
      <c r="ML87" s="42"/>
      <c r="MM87" s="42"/>
      <c r="MN87" s="42"/>
      <c r="MO87" s="42"/>
      <c r="MP87" s="42"/>
      <c r="MQ87" s="42"/>
      <c r="MR87" s="42"/>
      <c r="MS87" s="42"/>
      <c r="MT87" s="42"/>
      <c r="MU87" s="42"/>
      <c r="MV87" s="42"/>
      <c r="MW87" s="42"/>
      <c r="MX87" s="42"/>
      <c r="MY87" s="42"/>
      <c r="MZ87" s="42"/>
      <c r="NA87" s="42"/>
      <c r="NB87" s="42"/>
      <c r="NC87" s="42"/>
      <c r="ND87" s="42"/>
      <c r="NE87" s="42"/>
      <c r="NF87" s="42"/>
      <c r="NG87" s="42"/>
      <c r="NH87" s="42"/>
      <c r="NI87" s="42"/>
      <c r="NJ87" s="42"/>
      <c r="NK87" s="42"/>
      <c r="NL87" s="42"/>
      <c r="NM87" s="42"/>
      <c r="NN87" s="42"/>
      <c r="NO87" s="42"/>
      <c r="NP87" s="42"/>
      <c r="NQ87" s="42"/>
      <c r="NR87" s="42"/>
      <c r="NS87" s="42"/>
      <c r="NT87" s="42"/>
      <c r="NU87" s="42"/>
      <c r="NV87" s="42"/>
      <c r="NW87" s="42"/>
      <c r="NX87" s="42"/>
      <c r="NY87" s="42"/>
      <c r="NZ87" s="42"/>
      <c r="OA87" s="42"/>
      <c r="OB87" s="42"/>
      <c r="OC87" s="42"/>
      <c r="OD87" s="42"/>
      <c r="OE87" s="42"/>
      <c r="OF87" s="42"/>
      <c r="OG87" s="42"/>
      <c r="OH87" s="42"/>
      <c r="OI87" s="42"/>
      <c r="OJ87" s="42"/>
      <c r="OK87" s="42"/>
      <c r="OL87" s="42"/>
      <c r="OM87" s="42"/>
      <c r="ON87" s="42"/>
      <c r="OO87" s="42"/>
      <c r="OP87" s="42"/>
      <c r="OQ87" s="42"/>
      <c r="OR87" s="42"/>
      <c r="OS87" s="42"/>
      <c r="OT87" s="42"/>
      <c r="OU87" s="42"/>
      <c r="OV87" s="42"/>
      <c r="OW87" s="42"/>
      <c r="OX87" s="42"/>
      <c r="OY87" s="42"/>
      <c r="OZ87" s="42"/>
      <c r="PA87" s="42"/>
      <c r="PB87" s="42"/>
      <c r="PC87" s="42"/>
      <c r="PD87" s="42"/>
      <c r="PE87" s="42"/>
      <c r="PF87" s="42"/>
      <c r="PG87" s="42"/>
      <c r="PH87" s="42"/>
      <c r="PI87" s="42"/>
      <c r="PJ87" s="42"/>
      <c r="PK87" s="42"/>
      <c r="PL87" s="42"/>
      <c r="PM87" s="42"/>
      <c r="PN87" s="42"/>
      <c r="PO87" s="42"/>
      <c r="PP87" s="42"/>
      <c r="PQ87" s="42"/>
      <c r="PR87" s="42"/>
      <c r="PS87" s="42"/>
      <c r="PT87" s="42"/>
      <c r="PU87" s="42"/>
      <c r="PV87" s="42"/>
      <c r="PW87" s="42"/>
      <c r="PX87" s="42"/>
      <c r="PY87" s="42"/>
      <c r="PZ87" s="42"/>
      <c r="QA87" s="42"/>
      <c r="QB87" s="42"/>
      <c r="QC87" s="42"/>
      <c r="QD87" s="42"/>
      <c r="QE87" s="42"/>
      <c r="QF87" s="42"/>
      <c r="QG87" s="42"/>
      <c r="QH87" s="42"/>
      <c r="QI87" s="42"/>
      <c r="QJ87" s="42"/>
      <c r="QK87" s="42"/>
      <c r="QL87" s="42"/>
      <c r="QM87" s="42"/>
      <c r="QN87" s="42"/>
      <c r="QO87" s="42"/>
      <c r="QP87" s="42"/>
      <c r="QQ87" s="42"/>
      <c r="QR87" s="42"/>
      <c r="QS87" s="42"/>
      <c r="QT87" s="42"/>
      <c r="QU87" s="42"/>
      <c r="QV87" s="42"/>
      <c r="QW87" s="42"/>
      <c r="QX87" s="42"/>
      <c r="QY87" s="42"/>
      <c r="QZ87" s="42"/>
      <c r="RA87" s="42"/>
      <c r="RB87" s="42"/>
      <c r="RC87" s="42"/>
      <c r="RD87" s="42"/>
      <c r="RE87" s="42"/>
      <c r="RF87" s="42"/>
      <c r="RG87" s="42"/>
      <c r="RH87" s="42"/>
      <c r="RI87" s="42"/>
      <c r="RJ87" s="42"/>
      <c r="RK87" s="42"/>
      <c r="RL87" s="42"/>
      <c r="RM87" s="42"/>
      <c r="RN87" s="42"/>
      <c r="RO87" s="42"/>
      <c r="RP87" s="42"/>
      <c r="RQ87" s="42"/>
      <c r="RR87" s="42"/>
      <c r="RS87" s="42"/>
      <c r="RT87" s="42"/>
      <c r="RU87" s="42"/>
      <c r="RV87" s="42"/>
      <c r="RW87" s="42"/>
      <c r="RX87" s="42"/>
      <c r="RY87" s="42"/>
      <c r="RZ87" s="42"/>
      <c r="SA87" s="42"/>
      <c r="SB87" s="42"/>
      <c r="SC87" s="42"/>
      <c r="SD87" s="42"/>
      <c r="SE87" s="42"/>
      <c r="SF87" s="42"/>
      <c r="SG87" s="42"/>
      <c r="SH87" s="42"/>
      <c r="SI87" s="42"/>
      <c r="SJ87" s="42"/>
      <c r="SK87" s="42"/>
      <c r="SL87" s="42"/>
      <c r="SM87" s="42"/>
      <c r="SN87" s="42"/>
      <c r="SO87" s="42"/>
      <c r="SP87" s="42"/>
      <c r="SQ87" s="42"/>
      <c r="SR87" s="42"/>
      <c r="SS87" s="42"/>
      <c r="ST87" s="42"/>
      <c r="SU87" s="42"/>
      <c r="SV87" s="42"/>
      <c r="SW87" s="42"/>
      <c r="SX87" s="42"/>
      <c r="SY87" s="42"/>
      <c r="SZ87" s="42"/>
      <c r="TA87" s="42"/>
      <c r="TB87" s="42"/>
      <c r="TC87" s="42"/>
      <c r="TD87" s="42"/>
      <c r="TE87" s="42"/>
      <c r="TF87" s="42"/>
      <c r="TG87" s="42"/>
      <c r="TH87" s="42"/>
      <c r="TI87" s="42"/>
      <c r="TJ87" s="42"/>
      <c r="TK87" s="42"/>
      <c r="TL87" s="42"/>
      <c r="TM87" s="42"/>
      <c r="TN87" s="42"/>
      <c r="TO87" s="42"/>
      <c r="TP87" s="42"/>
      <c r="TQ87" s="42"/>
      <c r="TR87" s="42"/>
      <c r="TS87" s="42"/>
      <c r="TT87" s="42"/>
      <c r="TU87" s="42"/>
      <c r="TV87" s="42"/>
      <c r="TW87" s="42"/>
      <c r="TX87" s="42"/>
      <c r="TY87" s="42"/>
      <c r="TZ87" s="42"/>
      <c r="UA87" s="42"/>
      <c r="UB87" s="42"/>
      <c r="UC87" s="42"/>
      <c r="UD87" s="42"/>
      <c r="UE87" s="42"/>
      <c r="UF87" s="42"/>
      <c r="UG87" s="42"/>
      <c r="UH87" s="42"/>
      <c r="UI87" s="42"/>
      <c r="UJ87" s="42"/>
      <c r="UK87" s="42"/>
      <c r="UL87" s="42"/>
      <c r="UM87" s="42"/>
      <c r="UN87" s="42"/>
      <c r="UO87" s="42"/>
      <c r="UP87" s="42"/>
      <c r="UQ87" s="42"/>
      <c r="UR87" s="42"/>
      <c r="US87" s="42"/>
      <c r="UT87" s="42"/>
      <c r="UU87" s="42"/>
      <c r="UV87" s="42"/>
      <c r="UW87" s="42"/>
      <c r="UX87" s="42"/>
      <c r="UY87" s="42"/>
      <c r="UZ87" s="42"/>
      <c r="VA87" s="42"/>
      <c r="VB87" s="42"/>
      <c r="VC87" s="42"/>
      <c r="VD87" s="42"/>
      <c r="VE87" s="42"/>
      <c r="VF87" s="42"/>
      <c r="VG87" s="42"/>
      <c r="VH87" s="42"/>
      <c r="VI87" s="42"/>
      <c r="VJ87" s="42"/>
      <c r="VK87" s="42"/>
      <c r="VL87" s="42"/>
      <c r="VM87" s="42"/>
      <c r="VN87" s="42"/>
      <c r="VO87" s="42"/>
      <c r="VP87" s="42"/>
      <c r="VQ87" s="42"/>
      <c r="VR87" s="42"/>
      <c r="VS87" s="42"/>
      <c r="VT87" s="42"/>
      <c r="VU87" s="42"/>
      <c r="VV87" s="42"/>
      <c r="VW87" s="42"/>
      <c r="VX87" s="42"/>
      <c r="VY87" s="42"/>
      <c r="VZ87" s="42"/>
      <c r="WA87" s="42"/>
      <c r="WB87" s="42"/>
      <c r="WC87" s="42"/>
      <c r="WD87" s="42"/>
      <c r="WE87" s="42"/>
      <c r="WF87" s="42"/>
      <c r="WG87" s="42"/>
      <c r="WH87" s="42"/>
      <c r="WI87" s="42"/>
      <c r="WJ87" s="42"/>
      <c r="WK87" s="42"/>
      <c r="WL87" s="42"/>
      <c r="WM87" s="42"/>
      <c r="WN87" s="42"/>
      <c r="WO87" s="42"/>
      <c r="WP87" s="42"/>
      <c r="WQ87" s="42"/>
      <c r="WR87" s="42"/>
      <c r="WS87" s="42"/>
      <c r="WT87" s="42"/>
      <c r="WU87" s="42"/>
      <c r="WV87" s="42"/>
      <c r="WW87" s="42"/>
      <c r="WX87" s="42"/>
      <c r="WY87" s="42"/>
      <c r="WZ87" s="42"/>
      <c r="XA87" s="42"/>
      <c r="XB87" s="42"/>
      <c r="XC87" s="42"/>
      <c r="XD87" s="42"/>
      <c r="XE87" s="42"/>
      <c r="XF87" s="42"/>
      <c r="XG87" s="42"/>
      <c r="XH87" s="42"/>
      <c r="XI87" s="42"/>
      <c r="XJ87" s="42"/>
      <c r="XK87" s="42"/>
      <c r="XL87" s="42"/>
      <c r="XM87" s="42"/>
      <c r="XN87" s="42"/>
      <c r="XO87" s="42"/>
      <c r="XP87" s="42"/>
      <c r="XQ87" s="42"/>
      <c r="XR87" s="42"/>
      <c r="XS87" s="42"/>
      <c r="XT87" s="42"/>
      <c r="XU87" s="42"/>
      <c r="XV87" s="42"/>
      <c r="XW87" s="42"/>
      <c r="XX87" s="42"/>
      <c r="XY87" s="42"/>
      <c r="XZ87" s="42"/>
      <c r="YA87" s="42"/>
      <c r="YB87" s="42"/>
      <c r="YC87" s="42"/>
      <c r="YD87" s="42"/>
      <c r="YE87" s="42"/>
      <c r="YF87" s="42"/>
      <c r="YG87" s="42"/>
      <c r="YH87" s="42"/>
      <c r="YI87" s="42"/>
      <c r="YJ87" s="42"/>
      <c r="YK87" s="42"/>
      <c r="YL87" s="42"/>
      <c r="YM87" s="42"/>
      <c r="YN87" s="42"/>
      <c r="YO87" s="42"/>
      <c r="YP87" s="42"/>
      <c r="YQ87" s="42"/>
      <c r="YR87" s="42"/>
      <c r="YS87" s="42"/>
      <c r="YT87" s="42"/>
      <c r="YU87" s="42"/>
      <c r="YV87" s="42"/>
      <c r="YW87" s="42"/>
      <c r="YX87" s="42"/>
      <c r="YY87" s="42"/>
      <c r="YZ87" s="42"/>
      <c r="ZA87" s="42"/>
      <c r="ZB87" s="42"/>
      <c r="ZC87" s="42"/>
      <c r="ZD87" s="42"/>
      <c r="ZE87" s="42"/>
      <c r="ZF87" s="42"/>
      <c r="ZG87" s="42"/>
      <c r="ZH87" s="42"/>
      <c r="ZI87" s="42"/>
      <c r="ZJ87" s="42"/>
      <c r="ZK87" s="42"/>
      <c r="ZL87" s="42"/>
      <c r="ZM87" s="42"/>
      <c r="ZN87" s="42"/>
      <c r="ZO87" s="42"/>
      <c r="ZP87" s="42"/>
      <c r="ZQ87" s="42"/>
      <c r="ZR87" s="42"/>
      <c r="ZS87" s="42"/>
      <c r="ZT87" s="42"/>
      <c r="ZU87" s="42"/>
      <c r="ZV87" s="42"/>
      <c r="ZW87" s="42"/>
      <c r="ZX87" s="42"/>
      <c r="ZY87" s="42"/>
      <c r="ZZ87" s="42"/>
      <c r="AAA87" s="42"/>
      <c r="AAB87" s="42"/>
      <c r="AAC87" s="42"/>
      <c r="AAD87" s="42"/>
      <c r="AAE87" s="42"/>
      <c r="AAF87" s="42"/>
      <c r="AAG87" s="42"/>
      <c r="AAH87" s="42"/>
      <c r="AAI87" s="42"/>
      <c r="AAJ87" s="42"/>
      <c r="AAK87" s="42"/>
      <c r="AAL87" s="42"/>
      <c r="AAM87" s="42"/>
      <c r="AAN87" s="42"/>
      <c r="AAO87" s="42"/>
      <c r="AAP87" s="42"/>
      <c r="AAQ87" s="42"/>
      <c r="AAR87" s="42"/>
      <c r="AAS87" s="42"/>
      <c r="AAT87" s="42"/>
      <c r="AAU87" s="42"/>
      <c r="AAV87" s="42"/>
      <c r="AAW87" s="42"/>
      <c r="AAX87" s="42"/>
      <c r="AAY87" s="42"/>
      <c r="AAZ87" s="42"/>
      <c r="ABA87" s="42"/>
      <c r="ABB87" s="42"/>
      <c r="ABC87" s="42"/>
      <c r="ABD87" s="42"/>
      <c r="ABE87" s="42"/>
      <c r="ABF87" s="42"/>
      <c r="ABG87" s="42"/>
      <c r="ABH87" s="42"/>
      <c r="ABI87" s="42"/>
      <c r="ABJ87" s="42"/>
      <c r="ABK87" s="42"/>
      <c r="ABL87" s="42"/>
      <c r="ABM87" s="42"/>
      <c r="ABN87" s="42"/>
      <c r="ABO87" s="42"/>
      <c r="ABP87" s="42"/>
      <c r="ABQ87" s="42"/>
      <c r="ABR87" s="42"/>
      <c r="ABS87" s="42"/>
      <c r="ABT87" s="42"/>
      <c r="ABU87" s="42"/>
      <c r="ABV87" s="42"/>
      <c r="ABW87" s="42"/>
      <c r="ABX87" s="42"/>
      <c r="ABY87" s="42"/>
      <c r="ABZ87" s="42"/>
      <c r="ACA87" s="42"/>
      <c r="ACB87" s="42"/>
      <c r="ACC87" s="42"/>
      <c r="ACD87" s="42"/>
      <c r="ACE87" s="42"/>
      <c r="ACF87" s="42"/>
      <c r="ACG87" s="42"/>
      <c r="ACH87" s="42"/>
      <c r="ACI87" s="42"/>
      <c r="ACJ87" s="42"/>
      <c r="ACK87" s="42"/>
      <c r="ACL87" s="42"/>
      <c r="ACM87" s="42"/>
      <c r="ACN87" s="42"/>
      <c r="ACO87" s="42"/>
      <c r="ACP87" s="42"/>
      <c r="ACQ87" s="42"/>
      <c r="ACR87" s="42"/>
      <c r="ACS87" s="42"/>
      <c r="ACT87" s="42"/>
      <c r="ACU87" s="42"/>
      <c r="ACV87" s="42"/>
      <c r="ACW87" s="42"/>
      <c r="ACX87" s="42"/>
      <c r="ACY87" s="42"/>
      <c r="ACZ87" s="42"/>
      <c r="ADA87" s="42"/>
      <c r="ADB87" s="42"/>
      <c r="ADC87" s="42"/>
      <c r="ADD87" s="42"/>
      <c r="ADE87" s="42"/>
      <c r="ADF87" s="42"/>
      <c r="ADG87" s="42"/>
      <c r="ADH87" s="42"/>
      <c r="ADI87" s="42"/>
      <c r="ADJ87" s="42"/>
      <c r="ADK87" s="42"/>
      <c r="ADL87" s="42"/>
      <c r="ADM87" s="42"/>
      <c r="ADN87" s="42"/>
      <c r="ADO87" s="42"/>
      <c r="ADP87" s="42"/>
      <c r="ADQ87" s="42"/>
      <c r="ADR87" s="42"/>
      <c r="ADS87" s="42"/>
      <c r="ADT87" s="42"/>
      <c r="ADU87" s="42"/>
      <c r="ADV87" s="42"/>
      <c r="ADW87" s="42"/>
      <c r="ADX87" s="42"/>
      <c r="ADY87" s="42"/>
      <c r="ADZ87" s="42"/>
      <c r="AEA87" s="42"/>
      <c r="AEB87" s="42"/>
      <c r="AEC87" s="42"/>
      <c r="AED87" s="42"/>
      <c r="AEE87" s="42"/>
      <c r="AEF87" s="42"/>
      <c r="AEG87" s="42"/>
      <c r="AEH87" s="42"/>
      <c r="AEI87" s="42"/>
      <c r="AEJ87" s="42"/>
      <c r="AEK87" s="42"/>
      <c r="AEL87" s="42"/>
      <c r="AEM87" s="42"/>
      <c r="AEN87" s="42"/>
      <c r="AEO87" s="42"/>
      <c r="AEP87" s="42"/>
      <c r="AEQ87" s="42"/>
      <c r="AER87" s="42"/>
      <c r="AES87" s="42"/>
      <c r="AET87" s="42"/>
      <c r="AEU87" s="42"/>
      <c r="AEV87" s="42"/>
      <c r="AEW87" s="42"/>
      <c r="AEX87" s="42"/>
      <c r="AEY87" s="42"/>
      <c r="AEZ87" s="42"/>
      <c r="AFA87" s="42"/>
      <c r="AFB87" s="42"/>
      <c r="AFC87" s="42"/>
      <c r="AFD87" s="42"/>
      <c r="AFE87" s="42"/>
      <c r="AFF87" s="42"/>
      <c r="AFG87" s="42"/>
      <c r="AFH87" s="42"/>
      <c r="AFI87" s="42"/>
      <c r="AFJ87" s="42"/>
      <c r="AFK87" s="42"/>
      <c r="AFL87" s="42"/>
      <c r="AFM87" s="42"/>
      <c r="AFN87" s="42"/>
      <c r="AFO87" s="42"/>
      <c r="AFP87" s="42"/>
      <c r="AFQ87" s="42"/>
      <c r="AFR87" s="42"/>
      <c r="AFS87" s="42"/>
      <c r="AFT87" s="42"/>
      <c r="AFU87" s="42"/>
      <c r="AFV87" s="42"/>
      <c r="AFW87" s="42"/>
      <c r="AFX87" s="42"/>
      <c r="AFY87" s="42"/>
      <c r="AFZ87" s="42"/>
      <c r="AGA87" s="42"/>
      <c r="AGB87" s="42"/>
      <c r="AGC87" s="42"/>
      <c r="AGD87" s="42"/>
      <c r="AGE87" s="42"/>
      <c r="AGF87" s="42"/>
      <c r="AGG87" s="42"/>
      <c r="AGH87" s="42"/>
      <c r="AGI87" s="42"/>
      <c r="AGJ87" s="42"/>
      <c r="AGK87" s="42"/>
      <c r="AGL87" s="42"/>
      <c r="AGM87" s="42"/>
      <c r="AGN87" s="42"/>
      <c r="AGO87" s="42"/>
      <c r="AGP87" s="42"/>
      <c r="AGQ87" s="42"/>
      <c r="AGR87" s="42"/>
      <c r="AGS87" s="42"/>
      <c r="AGT87" s="42"/>
      <c r="AGU87" s="42"/>
      <c r="AGV87" s="42"/>
      <c r="AGW87" s="42"/>
      <c r="AGX87" s="42"/>
      <c r="AGY87" s="42"/>
      <c r="AGZ87" s="42"/>
      <c r="AHA87" s="42"/>
      <c r="AHB87" s="42"/>
      <c r="AHC87" s="42"/>
      <c r="AHD87" s="42"/>
      <c r="AHE87" s="42"/>
      <c r="AHF87" s="42"/>
      <c r="AHG87" s="42"/>
      <c r="AHH87" s="42"/>
      <c r="AHI87" s="42"/>
      <c r="AHJ87" s="42"/>
      <c r="AHK87" s="42"/>
      <c r="AHL87" s="42"/>
      <c r="AHM87" s="42"/>
      <c r="AHN87" s="42"/>
      <c r="AHO87" s="42"/>
      <c r="AHP87" s="42"/>
      <c r="AHQ87" s="42"/>
      <c r="AHR87" s="42"/>
      <c r="AHS87" s="42"/>
      <c r="AHT87" s="42"/>
      <c r="AHU87" s="42"/>
      <c r="AHV87" s="42"/>
      <c r="AHW87" s="42"/>
      <c r="AHX87" s="42"/>
      <c r="AHY87" s="42"/>
      <c r="AHZ87" s="42"/>
      <c r="AIA87" s="42"/>
      <c r="AIB87" s="42"/>
      <c r="AIC87" s="42"/>
      <c r="AID87" s="42"/>
      <c r="AIE87" s="42"/>
      <c r="AIF87" s="42"/>
      <c r="AIG87" s="42"/>
      <c r="AIH87" s="42"/>
      <c r="AII87" s="42"/>
      <c r="AIJ87" s="42"/>
      <c r="AIK87" s="42"/>
      <c r="AIL87" s="42"/>
      <c r="AIM87" s="42"/>
      <c r="AIN87" s="42"/>
      <c r="AIO87" s="42"/>
      <c r="AIP87" s="42"/>
      <c r="AIQ87" s="42"/>
      <c r="AIR87" s="42"/>
      <c r="AIS87" s="42"/>
      <c r="AIT87" s="42"/>
      <c r="AIU87" s="42"/>
      <c r="AIV87" s="42"/>
      <c r="AIW87" s="42"/>
      <c r="AIX87" s="42"/>
      <c r="AIY87" s="42"/>
      <c r="AIZ87" s="42"/>
      <c r="AJA87" s="42"/>
      <c r="AJB87" s="42"/>
      <c r="AJC87" s="42"/>
      <c r="AJD87" s="42"/>
      <c r="AJE87" s="42"/>
      <c r="AJF87" s="42"/>
      <c r="AJG87" s="42"/>
      <c r="AJH87" s="42"/>
      <c r="AJI87" s="42"/>
      <c r="AJJ87" s="42"/>
      <c r="AJK87" s="42"/>
      <c r="AJL87" s="42"/>
      <c r="AJM87" s="42"/>
      <c r="AJN87" s="42"/>
      <c r="AJO87" s="42"/>
      <c r="AJP87" s="42"/>
      <c r="AJQ87" s="42"/>
      <c r="AJR87" s="42"/>
      <c r="AJS87" s="42"/>
      <c r="AJT87" s="42"/>
      <c r="AJU87" s="42"/>
      <c r="AJV87" s="42"/>
      <c r="AJW87" s="42"/>
      <c r="AJX87" s="42"/>
      <c r="AJY87" s="42"/>
      <c r="AJZ87" s="42"/>
      <c r="AKA87" s="42"/>
      <c r="AKB87" s="42"/>
      <c r="AKC87" s="42"/>
      <c r="AKD87" s="42"/>
      <c r="AKE87" s="42"/>
      <c r="AKF87" s="42"/>
      <c r="AKG87" s="42"/>
      <c r="AKH87" s="42"/>
      <c r="AKI87" s="42"/>
      <c r="AKJ87" s="42"/>
      <c r="AKK87" s="42"/>
      <c r="AKL87" s="42"/>
      <c r="AKM87" s="42"/>
      <c r="AKN87" s="42"/>
      <c r="AKO87" s="42"/>
      <c r="AKP87" s="42"/>
      <c r="AKQ87" s="42"/>
      <c r="AKR87" s="42"/>
      <c r="AKS87" s="42"/>
      <c r="AKT87" s="42"/>
      <c r="AKU87" s="42"/>
      <c r="AKV87" s="42"/>
      <c r="AKW87" s="42"/>
      <c r="AKX87" s="42"/>
      <c r="AKY87" s="42"/>
      <c r="AKZ87" s="42"/>
      <c r="ALA87" s="42"/>
      <c r="ALB87" s="42"/>
      <c r="ALC87" s="42"/>
      <c r="ALD87" s="42"/>
      <c r="ALE87" s="42"/>
      <c r="ALF87" s="42"/>
      <c r="ALG87" s="42"/>
      <c r="ALH87" s="42"/>
      <c r="ALI87" s="42"/>
      <c r="ALJ87" s="42"/>
      <c r="ALK87" s="42"/>
      <c r="ALL87" s="42"/>
      <c r="ALM87" s="42"/>
      <c r="ALN87" s="42"/>
      <c r="ALO87" s="42"/>
      <c r="ALP87" s="42"/>
      <c r="ALQ87" s="42"/>
      <c r="ALR87" s="42"/>
      <c r="ALS87" s="42"/>
      <c r="ALT87" s="42"/>
      <c r="ALU87" s="42"/>
      <c r="ALV87" s="42"/>
      <c r="ALW87" s="42"/>
      <c r="ALX87" s="42"/>
      <c r="ALY87" s="42"/>
      <c r="ALZ87" s="42"/>
      <c r="AMA87" s="42"/>
      <c r="AMB87" s="42"/>
      <c r="AMC87" s="42"/>
      <c r="AMD87" s="42"/>
      <c r="AME87" s="42"/>
      <c r="AMF87" s="42"/>
      <c r="AMG87" s="42"/>
      <c r="AMH87" s="42"/>
      <c r="AMI87" s="42"/>
      <c r="AMJ87" s="42"/>
    </row>
    <row r="88" spans="1:1024" ht="22.5" x14ac:dyDescent="0.2">
      <c r="A88" s="43" t="s">
        <v>3</v>
      </c>
      <c r="B88" s="43">
        <v>1571</v>
      </c>
      <c r="C88" s="43"/>
      <c r="D88" s="44" t="s">
        <v>95</v>
      </c>
      <c r="E88" s="43" t="s">
        <v>43</v>
      </c>
      <c r="F88" s="45">
        <v>1</v>
      </c>
      <c r="G88" s="45">
        <v>1.1299999999999999</v>
      </c>
      <c r="H88" s="43"/>
      <c r="I88" s="8">
        <f>ROUND(F88*G88,2)</f>
        <v>1.1299999999999999</v>
      </c>
      <c r="J88" s="8"/>
      <c r="K88" s="8">
        <f t="shared" si="11"/>
        <v>1.1299999999999999</v>
      </c>
      <c r="L88" s="8"/>
      <c r="M88" s="8"/>
      <c r="N88" s="8"/>
      <c r="O88" s="8"/>
      <c r="P88" s="8"/>
      <c r="R88" s="8">
        <f t="shared" si="12"/>
        <v>4.2807261178021587</v>
      </c>
      <c r="S88" s="8" t="str">
        <f t="shared" si="13"/>
        <v/>
      </c>
      <c r="T88" s="8" t="str">
        <f t="shared" si="14"/>
        <v/>
      </c>
      <c r="U88" s="5">
        <f t="shared" si="15"/>
        <v>3</v>
      </c>
    </row>
    <row r="89" spans="1:1024" x14ac:dyDescent="0.2">
      <c r="A89" s="43" t="s">
        <v>3</v>
      </c>
      <c r="B89" s="43">
        <v>34653</v>
      </c>
      <c r="C89" s="43"/>
      <c r="D89" s="44" t="s">
        <v>96</v>
      </c>
      <c r="E89" s="43" t="s">
        <v>43</v>
      </c>
      <c r="F89" s="45">
        <v>1</v>
      </c>
      <c r="G89" s="45">
        <v>9.4600000000000009</v>
      </c>
      <c r="H89" s="43"/>
      <c r="I89" s="8">
        <f>ROUND(F89*G89,2)</f>
        <v>9.4600000000000009</v>
      </c>
      <c r="J89" s="8"/>
      <c r="K89" s="8">
        <f t="shared" si="11"/>
        <v>9.4600000000000009</v>
      </c>
      <c r="L89" s="8"/>
      <c r="M89" s="8"/>
      <c r="N89" s="8"/>
      <c r="O89" s="8"/>
      <c r="P89" s="8"/>
      <c r="R89" s="8">
        <f t="shared" si="12"/>
        <v>35.836875287087111</v>
      </c>
      <c r="S89" s="8" t="str">
        <f t="shared" si="13"/>
        <v/>
      </c>
      <c r="T89" s="8" t="str">
        <f t="shared" si="14"/>
        <v/>
      </c>
      <c r="U89" s="5">
        <f t="shared" si="15"/>
        <v>3</v>
      </c>
    </row>
    <row r="90" spans="1:1024" x14ac:dyDescent="0.2">
      <c r="A90" s="43" t="s">
        <v>3</v>
      </c>
      <c r="B90" s="43">
        <v>88264</v>
      </c>
      <c r="C90" s="43"/>
      <c r="D90" s="44" t="s">
        <v>62</v>
      </c>
      <c r="E90" s="43" t="s">
        <v>34</v>
      </c>
      <c r="F90" s="54">
        <v>6.6299999999999998E-2</v>
      </c>
      <c r="G90" s="45">
        <f>$G$42</f>
        <v>29.49</v>
      </c>
      <c r="H90" s="43"/>
      <c r="I90" s="8"/>
      <c r="J90" s="8">
        <f>ROUND(F90*G90,2)</f>
        <v>1.96</v>
      </c>
      <c r="K90" s="8">
        <f t="shared" si="11"/>
        <v>1.96</v>
      </c>
      <c r="L90" s="8"/>
      <c r="M90" s="8"/>
      <c r="N90" s="8"/>
      <c r="O90" s="8"/>
      <c r="P90" s="8"/>
      <c r="R90" s="8">
        <f t="shared" si="12"/>
        <v>7.4249762751258697</v>
      </c>
      <c r="S90" s="8" t="str">
        <f t="shared" si="13"/>
        <v/>
      </c>
      <c r="T90" s="8" t="str">
        <f t="shared" si="14"/>
        <v/>
      </c>
      <c r="U90" s="5">
        <f t="shared" si="15"/>
        <v>3</v>
      </c>
    </row>
    <row r="91" spans="1:1024" x14ac:dyDescent="0.2">
      <c r="A91" s="43" t="s">
        <v>3</v>
      </c>
      <c r="B91" s="43">
        <v>88247</v>
      </c>
      <c r="C91" s="43"/>
      <c r="D91" s="44" t="s">
        <v>33</v>
      </c>
      <c r="E91" s="43" t="s">
        <v>34</v>
      </c>
      <c r="F91" s="54">
        <v>6.6299999999999998E-2</v>
      </c>
      <c r="G91" s="45">
        <f>$G$13</f>
        <v>24.41</v>
      </c>
      <c r="H91" s="43"/>
      <c r="I91" s="8"/>
      <c r="J91" s="8">
        <f>ROUND(F91*G91,2)</f>
        <v>1.62</v>
      </c>
      <c r="K91" s="8">
        <f t="shared" si="11"/>
        <v>1.62</v>
      </c>
      <c r="L91" s="8"/>
      <c r="M91" s="8"/>
      <c r="N91" s="8"/>
      <c r="O91" s="8"/>
      <c r="P91" s="8"/>
      <c r="R91" s="8">
        <f t="shared" si="12"/>
        <v>6.1369701865836275</v>
      </c>
      <c r="S91" s="8" t="str">
        <f t="shared" si="13"/>
        <v/>
      </c>
      <c r="T91" s="8" t="str">
        <f t="shared" si="14"/>
        <v/>
      </c>
      <c r="U91" s="5">
        <f t="shared" si="15"/>
        <v>3</v>
      </c>
    </row>
    <row r="92" spans="1:1024" x14ac:dyDescent="0.2">
      <c r="A92" s="43"/>
      <c r="B92" s="43"/>
      <c r="C92" s="43"/>
      <c r="D92" s="44"/>
      <c r="E92" s="43"/>
      <c r="F92" s="45"/>
      <c r="G92" s="43"/>
      <c r="H92" s="43"/>
      <c r="I92" s="8"/>
      <c r="J92" s="8"/>
      <c r="K92" s="8"/>
      <c r="L92" s="8"/>
      <c r="M92" s="8"/>
      <c r="N92" s="8"/>
      <c r="O92" s="8"/>
      <c r="P92" s="8"/>
      <c r="R92" s="8" t="str">
        <f t="shared" si="12"/>
        <v/>
      </c>
      <c r="S92" s="8" t="str">
        <f t="shared" si="13"/>
        <v/>
      </c>
      <c r="T92" s="8" t="str">
        <f t="shared" si="14"/>
        <v/>
      </c>
      <c r="U92" s="5">
        <f>IF(H92&lt;&gt;0,H92,U86)</f>
        <v>12</v>
      </c>
    </row>
    <row r="93" spans="1:1024" x14ac:dyDescent="0.2">
      <c r="A93" s="46"/>
      <c r="B93" s="46"/>
      <c r="C93" s="46">
        <v>5</v>
      </c>
      <c r="D93" s="47" t="s">
        <v>97</v>
      </c>
      <c r="E93" s="46"/>
      <c r="F93" s="48"/>
      <c r="G93" s="46"/>
      <c r="H93" s="46"/>
      <c r="I93" s="7"/>
      <c r="J93" s="7"/>
      <c r="K93" s="7"/>
      <c r="L93" s="7"/>
      <c r="M93" s="7"/>
      <c r="N93" s="7"/>
      <c r="O93" s="7"/>
      <c r="P93" s="7"/>
      <c r="Q93" s="42"/>
      <c r="R93" s="8" t="str">
        <f t="shared" si="12"/>
        <v/>
      </c>
      <c r="S93" s="8" t="str">
        <f t="shared" si="13"/>
        <v/>
      </c>
      <c r="T93" s="8" t="str">
        <f t="shared" si="14"/>
        <v/>
      </c>
      <c r="U93" s="5">
        <f t="shared" ref="U93:U123" si="16">IF(H93&lt;&gt;0,H93,U92)</f>
        <v>12</v>
      </c>
      <c r="V93" s="42"/>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c r="CI93" s="42"/>
      <c r="CJ93" s="42"/>
      <c r="CK93" s="42"/>
      <c r="CL93" s="42"/>
      <c r="CM93" s="42"/>
      <c r="CN93" s="42"/>
      <c r="CO93" s="42"/>
      <c r="CP93" s="42"/>
      <c r="CQ93" s="42"/>
      <c r="CR93" s="42"/>
      <c r="CS93" s="42"/>
      <c r="CT93" s="42"/>
      <c r="CU93" s="42"/>
      <c r="CV93" s="42"/>
      <c r="CW93" s="42"/>
      <c r="CX93" s="42"/>
      <c r="CY93" s="42"/>
      <c r="CZ93" s="42"/>
      <c r="DA93" s="42"/>
      <c r="DB93" s="42"/>
      <c r="DC93" s="42"/>
      <c r="DD93" s="42"/>
      <c r="DE93" s="42"/>
      <c r="DF93" s="42"/>
      <c r="DG93" s="42"/>
      <c r="DH93" s="42"/>
      <c r="DI93" s="42"/>
      <c r="DJ93" s="42"/>
      <c r="DK93" s="42"/>
      <c r="DL93" s="42"/>
      <c r="DM93" s="42"/>
      <c r="DN93" s="42"/>
      <c r="DO93" s="42"/>
      <c r="DP93" s="42"/>
      <c r="DQ93" s="42"/>
      <c r="DR93" s="42"/>
      <c r="DS93" s="42"/>
      <c r="DT93" s="42"/>
      <c r="DU93" s="42"/>
      <c r="DV93" s="42"/>
      <c r="DW93" s="42"/>
      <c r="DX93" s="42"/>
      <c r="DY93" s="42"/>
      <c r="DZ93" s="42"/>
      <c r="EA93" s="42"/>
      <c r="EB93" s="42"/>
      <c r="EC93" s="42"/>
      <c r="ED93" s="42"/>
      <c r="EE93" s="42"/>
      <c r="EF93" s="42"/>
      <c r="EG93" s="42"/>
      <c r="EH93" s="42"/>
      <c r="EI93" s="42"/>
      <c r="EJ93" s="42"/>
      <c r="EK93" s="42"/>
      <c r="EL93" s="42"/>
      <c r="EM93" s="42"/>
      <c r="EN93" s="42"/>
      <c r="EO93" s="42"/>
      <c r="EP93" s="42"/>
      <c r="EQ93" s="42"/>
      <c r="ER93" s="42"/>
      <c r="ES93" s="42"/>
      <c r="ET93" s="42"/>
      <c r="EU93" s="42"/>
      <c r="EV93" s="42"/>
      <c r="EW93" s="42"/>
      <c r="EX93" s="42"/>
      <c r="EY93" s="42"/>
      <c r="EZ93" s="42"/>
      <c r="FA93" s="42"/>
      <c r="FB93" s="42"/>
      <c r="FC93" s="42"/>
      <c r="FD93" s="42"/>
      <c r="FE93" s="42"/>
      <c r="FF93" s="42"/>
      <c r="FG93" s="42"/>
      <c r="FH93" s="42"/>
      <c r="FI93" s="42"/>
      <c r="FJ93" s="42"/>
      <c r="FK93" s="42"/>
      <c r="FL93" s="42"/>
      <c r="FM93" s="42"/>
      <c r="FN93" s="42"/>
      <c r="FO93" s="42"/>
      <c r="FP93" s="42"/>
      <c r="FQ93" s="42"/>
      <c r="FR93" s="42"/>
      <c r="FS93" s="42"/>
      <c r="FT93" s="42"/>
      <c r="FU93" s="42"/>
      <c r="FV93" s="42"/>
      <c r="FW93" s="42"/>
      <c r="FX93" s="42"/>
      <c r="FY93" s="42"/>
      <c r="FZ93" s="42"/>
      <c r="GA93" s="42"/>
      <c r="GB93" s="42"/>
      <c r="GC93" s="42"/>
      <c r="GD93" s="42"/>
      <c r="GE93" s="42"/>
      <c r="GF93" s="42"/>
      <c r="GG93" s="42"/>
      <c r="GH93" s="42"/>
      <c r="GI93" s="42"/>
      <c r="GJ93" s="42"/>
      <c r="GK93" s="42"/>
      <c r="GL93" s="42"/>
      <c r="GM93" s="42"/>
      <c r="GN93" s="42"/>
      <c r="GO93" s="42"/>
      <c r="GP93" s="42"/>
      <c r="GQ93" s="42"/>
      <c r="GR93" s="42"/>
      <c r="GS93" s="42"/>
      <c r="GT93" s="42"/>
      <c r="GU93" s="42"/>
      <c r="GV93" s="42"/>
      <c r="GW93" s="42"/>
      <c r="GX93" s="42"/>
      <c r="GY93" s="42"/>
      <c r="GZ93" s="42"/>
      <c r="HA93" s="42"/>
      <c r="HB93" s="42"/>
      <c r="HC93" s="42"/>
      <c r="HD93" s="42"/>
      <c r="HE93" s="42"/>
      <c r="HF93" s="42"/>
      <c r="HG93" s="42"/>
      <c r="HH93" s="42"/>
      <c r="HI93" s="42"/>
      <c r="HJ93" s="42"/>
      <c r="HK93" s="42"/>
      <c r="HL93" s="42"/>
      <c r="HM93" s="42"/>
      <c r="HN93" s="42"/>
      <c r="HO93" s="42"/>
      <c r="HP93" s="42"/>
      <c r="HQ93" s="42"/>
      <c r="HR93" s="42"/>
      <c r="HS93" s="42"/>
      <c r="HT93" s="42"/>
      <c r="HU93" s="42"/>
      <c r="HV93" s="42"/>
      <c r="HW93" s="42"/>
      <c r="HX93" s="42"/>
      <c r="HY93" s="42"/>
      <c r="HZ93" s="42"/>
      <c r="IA93" s="42"/>
      <c r="IB93" s="42"/>
      <c r="IC93" s="42"/>
      <c r="ID93" s="42"/>
      <c r="IE93" s="42"/>
      <c r="IF93" s="42"/>
      <c r="IG93" s="42"/>
      <c r="IH93" s="42"/>
      <c r="II93" s="42"/>
      <c r="IJ93" s="42"/>
      <c r="IK93" s="42"/>
      <c r="IL93" s="42"/>
      <c r="IM93" s="42"/>
      <c r="IN93" s="42"/>
      <c r="IO93" s="42"/>
      <c r="IP93" s="42"/>
      <c r="IQ93" s="42"/>
      <c r="IR93" s="42"/>
      <c r="IS93" s="42"/>
      <c r="IT93" s="42"/>
      <c r="IU93" s="42"/>
      <c r="IV93" s="42"/>
      <c r="IW93" s="42"/>
      <c r="IX93" s="42"/>
      <c r="IY93" s="42"/>
      <c r="IZ93" s="42"/>
      <c r="JA93" s="42"/>
      <c r="JB93" s="42"/>
      <c r="JC93" s="42"/>
      <c r="JD93" s="42"/>
      <c r="JE93" s="42"/>
      <c r="JF93" s="42"/>
      <c r="JG93" s="42"/>
      <c r="JH93" s="42"/>
      <c r="JI93" s="42"/>
      <c r="JJ93" s="42"/>
      <c r="JK93" s="42"/>
      <c r="JL93" s="42"/>
      <c r="JM93" s="42"/>
      <c r="JN93" s="42"/>
      <c r="JO93" s="42"/>
      <c r="JP93" s="42"/>
      <c r="JQ93" s="42"/>
      <c r="JR93" s="42"/>
      <c r="JS93" s="42"/>
      <c r="JT93" s="42"/>
      <c r="JU93" s="42"/>
      <c r="JV93" s="42"/>
      <c r="JW93" s="42"/>
      <c r="JX93" s="42"/>
      <c r="JY93" s="42"/>
      <c r="JZ93" s="42"/>
      <c r="KA93" s="42"/>
      <c r="KB93" s="42"/>
      <c r="KC93" s="42"/>
      <c r="KD93" s="42"/>
      <c r="KE93" s="42"/>
      <c r="KF93" s="42"/>
      <c r="KG93" s="42"/>
      <c r="KH93" s="42"/>
      <c r="KI93" s="42"/>
      <c r="KJ93" s="42"/>
      <c r="KK93" s="42"/>
      <c r="KL93" s="42"/>
      <c r="KM93" s="42"/>
      <c r="KN93" s="42"/>
      <c r="KO93" s="42"/>
      <c r="KP93" s="42"/>
      <c r="KQ93" s="42"/>
      <c r="KR93" s="42"/>
      <c r="KS93" s="42"/>
      <c r="KT93" s="42"/>
      <c r="KU93" s="42"/>
      <c r="KV93" s="42"/>
      <c r="KW93" s="42"/>
      <c r="KX93" s="42"/>
      <c r="KY93" s="42"/>
      <c r="KZ93" s="42"/>
      <c r="LA93" s="42"/>
      <c r="LB93" s="42"/>
      <c r="LC93" s="42"/>
      <c r="LD93" s="42"/>
      <c r="LE93" s="42"/>
      <c r="LF93" s="42"/>
      <c r="LG93" s="42"/>
      <c r="LH93" s="42"/>
      <c r="LI93" s="42"/>
      <c r="LJ93" s="42"/>
      <c r="LK93" s="42"/>
      <c r="LL93" s="42"/>
      <c r="LM93" s="42"/>
      <c r="LN93" s="42"/>
      <c r="LO93" s="42"/>
      <c r="LP93" s="42"/>
      <c r="LQ93" s="42"/>
      <c r="LR93" s="42"/>
      <c r="LS93" s="42"/>
      <c r="LT93" s="42"/>
      <c r="LU93" s="42"/>
      <c r="LV93" s="42"/>
      <c r="LW93" s="42"/>
      <c r="LX93" s="42"/>
      <c r="LY93" s="42"/>
      <c r="LZ93" s="42"/>
      <c r="MA93" s="42"/>
      <c r="MB93" s="42"/>
      <c r="MC93" s="42"/>
      <c r="MD93" s="42"/>
      <c r="ME93" s="42"/>
      <c r="MF93" s="42"/>
      <c r="MG93" s="42"/>
      <c r="MH93" s="42"/>
      <c r="MI93" s="42"/>
      <c r="MJ93" s="42"/>
      <c r="MK93" s="42"/>
      <c r="ML93" s="42"/>
      <c r="MM93" s="42"/>
      <c r="MN93" s="42"/>
      <c r="MO93" s="42"/>
      <c r="MP93" s="42"/>
      <c r="MQ93" s="42"/>
      <c r="MR93" s="42"/>
      <c r="MS93" s="42"/>
      <c r="MT93" s="42"/>
      <c r="MU93" s="42"/>
      <c r="MV93" s="42"/>
      <c r="MW93" s="42"/>
      <c r="MX93" s="42"/>
      <c r="MY93" s="42"/>
      <c r="MZ93" s="42"/>
      <c r="NA93" s="42"/>
      <c r="NB93" s="42"/>
      <c r="NC93" s="42"/>
      <c r="ND93" s="42"/>
      <c r="NE93" s="42"/>
      <c r="NF93" s="42"/>
      <c r="NG93" s="42"/>
      <c r="NH93" s="42"/>
      <c r="NI93" s="42"/>
      <c r="NJ93" s="42"/>
      <c r="NK93" s="42"/>
      <c r="NL93" s="42"/>
      <c r="NM93" s="42"/>
      <c r="NN93" s="42"/>
      <c r="NO93" s="42"/>
      <c r="NP93" s="42"/>
      <c r="NQ93" s="42"/>
      <c r="NR93" s="42"/>
      <c r="NS93" s="42"/>
      <c r="NT93" s="42"/>
      <c r="NU93" s="42"/>
      <c r="NV93" s="42"/>
      <c r="NW93" s="42"/>
      <c r="NX93" s="42"/>
      <c r="NY93" s="42"/>
      <c r="NZ93" s="42"/>
      <c r="OA93" s="42"/>
      <c r="OB93" s="42"/>
      <c r="OC93" s="42"/>
      <c r="OD93" s="42"/>
      <c r="OE93" s="42"/>
      <c r="OF93" s="42"/>
      <c r="OG93" s="42"/>
      <c r="OH93" s="42"/>
      <c r="OI93" s="42"/>
      <c r="OJ93" s="42"/>
      <c r="OK93" s="42"/>
      <c r="OL93" s="42"/>
      <c r="OM93" s="42"/>
      <c r="ON93" s="42"/>
      <c r="OO93" s="42"/>
      <c r="OP93" s="42"/>
      <c r="OQ93" s="42"/>
      <c r="OR93" s="42"/>
      <c r="OS93" s="42"/>
      <c r="OT93" s="42"/>
      <c r="OU93" s="42"/>
      <c r="OV93" s="42"/>
      <c r="OW93" s="42"/>
      <c r="OX93" s="42"/>
      <c r="OY93" s="42"/>
      <c r="OZ93" s="42"/>
      <c r="PA93" s="42"/>
      <c r="PB93" s="42"/>
      <c r="PC93" s="42"/>
      <c r="PD93" s="42"/>
      <c r="PE93" s="42"/>
      <c r="PF93" s="42"/>
      <c r="PG93" s="42"/>
      <c r="PH93" s="42"/>
      <c r="PI93" s="42"/>
      <c r="PJ93" s="42"/>
      <c r="PK93" s="42"/>
      <c r="PL93" s="42"/>
      <c r="PM93" s="42"/>
      <c r="PN93" s="42"/>
      <c r="PO93" s="42"/>
      <c r="PP93" s="42"/>
      <c r="PQ93" s="42"/>
      <c r="PR93" s="42"/>
      <c r="PS93" s="42"/>
      <c r="PT93" s="42"/>
      <c r="PU93" s="42"/>
      <c r="PV93" s="42"/>
      <c r="PW93" s="42"/>
      <c r="PX93" s="42"/>
      <c r="PY93" s="42"/>
      <c r="PZ93" s="42"/>
      <c r="QA93" s="42"/>
      <c r="QB93" s="42"/>
      <c r="QC93" s="42"/>
      <c r="QD93" s="42"/>
      <c r="QE93" s="42"/>
      <c r="QF93" s="42"/>
      <c r="QG93" s="42"/>
      <c r="QH93" s="42"/>
      <c r="QI93" s="42"/>
      <c r="QJ93" s="42"/>
      <c r="QK93" s="42"/>
      <c r="QL93" s="42"/>
      <c r="QM93" s="42"/>
      <c r="QN93" s="42"/>
      <c r="QO93" s="42"/>
      <c r="QP93" s="42"/>
      <c r="QQ93" s="42"/>
      <c r="QR93" s="42"/>
      <c r="QS93" s="42"/>
      <c r="QT93" s="42"/>
      <c r="QU93" s="42"/>
      <c r="QV93" s="42"/>
      <c r="QW93" s="42"/>
      <c r="QX93" s="42"/>
      <c r="QY93" s="42"/>
      <c r="QZ93" s="42"/>
      <c r="RA93" s="42"/>
      <c r="RB93" s="42"/>
      <c r="RC93" s="42"/>
      <c r="RD93" s="42"/>
      <c r="RE93" s="42"/>
      <c r="RF93" s="42"/>
      <c r="RG93" s="42"/>
      <c r="RH93" s="42"/>
      <c r="RI93" s="42"/>
      <c r="RJ93" s="42"/>
      <c r="RK93" s="42"/>
      <c r="RL93" s="42"/>
      <c r="RM93" s="42"/>
      <c r="RN93" s="42"/>
      <c r="RO93" s="42"/>
      <c r="RP93" s="42"/>
      <c r="RQ93" s="42"/>
      <c r="RR93" s="42"/>
      <c r="RS93" s="42"/>
      <c r="RT93" s="42"/>
      <c r="RU93" s="42"/>
      <c r="RV93" s="42"/>
      <c r="RW93" s="42"/>
      <c r="RX93" s="42"/>
      <c r="RY93" s="42"/>
      <c r="RZ93" s="42"/>
      <c r="SA93" s="42"/>
      <c r="SB93" s="42"/>
      <c r="SC93" s="42"/>
      <c r="SD93" s="42"/>
      <c r="SE93" s="42"/>
      <c r="SF93" s="42"/>
      <c r="SG93" s="42"/>
      <c r="SH93" s="42"/>
      <c r="SI93" s="42"/>
      <c r="SJ93" s="42"/>
      <c r="SK93" s="42"/>
      <c r="SL93" s="42"/>
      <c r="SM93" s="42"/>
      <c r="SN93" s="42"/>
      <c r="SO93" s="42"/>
      <c r="SP93" s="42"/>
      <c r="SQ93" s="42"/>
      <c r="SR93" s="42"/>
      <c r="SS93" s="42"/>
      <c r="ST93" s="42"/>
      <c r="SU93" s="42"/>
      <c r="SV93" s="42"/>
      <c r="SW93" s="42"/>
      <c r="SX93" s="42"/>
      <c r="SY93" s="42"/>
      <c r="SZ93" s="42"/>
      <c r="TA93" s="42"/>
      <c r="TB93" s="42"/>
      <c r="TC93" s="42"/>
      <c r="TD93" s="42"/>
      <c r="TE93" s="42"/>
      <c r="TF93" s="42"/>
      <c r="TG93" s="42"/>
      <c r="TH93" s="42"/>
      <c r="TI93" s="42"/>
      <c r="TJ93" s="42"/>
      <c r="TK93" s="42"/>
      <c r="TL93" s="42"/>
      <c r="TM93" s="42"/>
      <c r="TN93" s="42"/>
      <c r="TO93" s="42"/>
      <c r="TP93" s="42"/>
      <c r="TQ93" s="42"/>
      <c r="TR93" s="42"/>
      <c r="TS93" s="42"/>
      <c r="TT93" s="42"/>
      <c r="TU93" s="42"/>
      <c r="TV93" s="42"/>
      <c r="TW93" s="42"/>
      <c r="TX93" s="42"/>
      <c r="TY93" s="42"/>
      <c r="TZ93" s="42"/>
      <c r="UA93" s="42"/>
      <c r="UB93" s="42"/>
      <c r="UC93" s="42"/>
      <c r="UD93" s="42"/>
      <c r="UE93" s="42"/>
      <c r="UF93" s="42"/>
      <c r="UG93" s="42"/>
      <c r="UH93" s="42"/>
      <c r="UI93" s="42"/>
      <c r="UJ93" s="42"/>
      <c r="UK93" s="42"/>
      <c r="UL93" s="42"/>
      <c r="UM93" s="42"/>
      <c r="UN93" s="42"/>
      <c r="UO93" s="42"/>
      <c r="UP93" s="42"/>
      <c r="UQ93" s="42"/>
      <c r="UR93" s="42"/>
      <c r="US93" s="42"/>
      <c r="UT93" s="42"/>
      <c r="UU93" s="42"/>
      <c r="UV93" s="42"/>
      <c r="UW93" s="42"/>
      <c r="UX93" s="42"/>
      <c r="UY93" s="42"/>
      <c r="UZ93" s="42"/>
      <c r="VA93" s="42"/>
      <c r="VB93" s="42"/>
      <c r="VC93" s="42"/>
      <c r="VD93" s="42"/>
      <c r="VE93" s="42"/>
      <c r="VF93" s="42"/>
      <c r="VG93" s="42"/>
      <c r="VH93" s="42"/>
      <c r="VI93" s="42"/>
      <c r="VJ93" s="42"/>
      <c r="VK93" s="42"/>
      <c r="VL93" s="42"/>
      <c r="VM93" s="42"/>
      <c r="VN93" s="42"/>
      <c r="VO93" s="42"/>
      <c r="VP93" s="42"/>
      <c r="VQ93" s="42"/>
      <c r="VR93" s="42"/>
      <c r="VS93" s="42"/>
      <c r="VT93" s="42"/>
      <c r="VU93" s="42"/>
      <c r="VV93" s="42"/>
      <c r="VW93" s="42"/>
      <c r="VX93" s="42"/>
      <c r="VY93" s="42"/>
      <c r="VZ93" s="42"/>
      <c r="WA93" s="42"/>
      <c r="WB93" s="42"/>
      <c r="WC93" s="42"/>
      <c r="WD93" s="42"/>
      <c r="WE93" s="42"/>
      <c r="WF93" s="42"/>
      <c r="WG93" s="42"/>
      <c r="WH93" s="42"/>
      <c r="WI93" s="42"/>
      <c r="WJ93" s="42"/>
      <c r="WK93" s="42"/>
      <c r="WL93" s="42"/>
      <c r="WM93" s="42"/>
      <c r="WN93" s="42"/>
      <c r="WO93" s="42"/>
      <c r="WP93" s="42"/>
      <c r="WQ93" s="42"/>
      <c r="WR93" s="42"/>
      <c r="WS93" s="42"/>
      <c r="WT93" s="42"/>
      <c r="WU93" s="42"/>
      <c r="WV93" s="42"/>
      <c r="WW93" s="42"/>
      <c r="WX93" s="42"/>
      <c r="WY93" s="42"/>
      <c r="WZ93" s="42"/>
      <c r="XA93" s="42"/>
      <c r="XB93" s="42"/>
      <c r="XC93" s="42"/>
      <c r="XD93" s="42"/>
      <c r="XE93" s="42"/>
      <c r="XF93" s="42"/>
      <c r="XG93" s="42"/>
      <c r="XH93" s="42"/>
      <c r="XI93" s="42"/>
      <c r="XJ93" s="42"/>
      <c r="XK93" s="42"/>
      <c r="XL93" s="42"/>
      <c r="XM93" s="42"/>
      <c r="XN93" s="42"/>
      <c r="XO93" s="42"/>
      <c r="XP93" s="42"/>
      <c r="XQ93" s="42"/>
      <c r="XR93" s="42"/>
      <c r="XS93" s="42"/>
      <c r="XT93" s="42"/>
      <c r="XU93" s="42"/>
      <c r="XV93" s="42"/>
      <c r="XW93" s="42"/>
      <c r="XX93" s="42"/>
      <c r="XY93" s="42"/>
      <c r="XZ93" s="42"/>
      <c r="YA93" s="42"/>
      <c r="YB93" s="42"/>
      <c r="YC93" s="42"/>
      <c r="YD93" s="42"/>
      <c r="YE93" s="42"/>
      <c r="YF93" s="42"/>
      <c r="YG93" s="42"/>
      <c r="YH93" s="42"/>
      <c r="YI93" s="42"/>
      <c r="YJ93" s="42"/>
      <c r="YK93" s="42"/>
      <c r="YL93" s="42"/>
      <c r="YM93" s="42"/>
      <c r="YN93" s="42"/>
      <c r="YO93" s="42"/>
      <c r="YP93" s="42"/>
      <c r="YQ93" s="42"/>
      <c r="YR93" s="42"/>
      <c r="YS93" s="42"/>
      <c r="YT93" s="42"/>
      <c r="YU93" s="42"/>
      <c r="YV93" s="42"/>
      <c r="YW93" s="42"/>
      <c r="YX93" s="42"/>
      <c r="YY93" s="42"/>
      <c r="YZ93" s="42"/>
      <c r="ZA93" s="42"/>
      <c r="ZB93" s="42"/>
      <c r="ZC93" s="42"/>
      <c r="ZD93" s="42"/>
      <c r="ZE93" s="42"/>
      <c r="ZF93" s="42"/>
      <c r="ZG93" s="42"/>
      <c r="ZH93" s="42"/>
      <c r="ZI93" s="42"/>
      <c r="ZJ93" s="42"/>
      <c r="ZK93" s="42"/>
      <c r="ZL93" s="42"/>
      <c r="ZM93" s="42"/>
      <c r="ZN93" s="42"/>
      <c r="ZO93" s="42"/>
      <c r="ZP93" s="42"/>
      <c r="ZQ93" s="42"/>
      <c r="ZR93" s="42"/>
      <c r="ZS93" s="42"/>
      <c r="ZT93" s="42"/>
      <c r="ZU93" s="42"/>
      <c r="ZV93" s="42"/>
      <c r="ZW93" s="42"/>
      <c r="ZX93" s="42"/>
      <c r="ZY93" s="42"/>
      <c r="ZZ93" s="42"/>
      <c r="AAA93" s="42"/>
      <c r="AAB93" s="42"/>
      <c r="AAC93" s="42"/>
      <c r="AAD93" s="42"/>
      <c r="AAE93" s="42"/>
      <c r="AAF93" s="42"/>
      <c r="AAG93" s="42"/>
      <c r="AAH93" s="42"/>
      <c r="AAI93" s="42"/>
      <c r="AAJ93" s="42"/>
      <c r="AAK93" s="42"/>
      <c r="AAL93" s="42"/>
      <c r="AAM93" s="42"/>
      <c r="AAN93" s="42"/>
      <c r="AAO93" s="42"/>
      <c r="AAP93" s="42"/>
      <c r="AAQ93" s="42"/>
      <c r="AAR93" s="42"/>
      <c r="AAS93" s="42"/>
      <c r="AAT93" s="42"/>
      <c r="AAU93" s="42"/>
      <c r="AAV93" s="42"/>
      <c r="AAW93" s="42"/>
      <c r="AAX93" s="42"/>
      <c r="AAY93" s="42"/>
      <c r="AAZ93" s="42"/>
      <c r="ABA93" s="42"/>
      <c r="ABB93" s="42"/>
      <c r="ABC93" s="42"/>
      <c r="ABD93" s="42"/>
      <c r="ABE93" s="42"/>
      <c r="ABF93" s="42"/>
      <c r="ABG93" s="42"/>
      <c r="ABH93" s="42"/>
      <c r="ABI93" s="42"/>
      <c r="ABJ93" s="42"/>
      <c r="ABK93" s="42"/>
      <c r="ABL93" s="42"/>
      <c r="ABM93" s="42"/>
      <c r="ABN93" s="42"/>
      <c r="ABO93" s="42"/>
      <c r="ABP93" s="42"/>
      <c r="ABQ93" s="42"/>
      <c r="ABR93" s="42"/>
      <c r="ABS93" s="42"/>
      <c r="ABT93" s="42"/>
      <c r="ABU93" s="42"/>
      <c r="ABV93" s="42"/>
      <c r="ABW93" s="42"/>
      <c r="ABX93" s="42"/>
      <c r="ABY93" s="42"/>
      <c r="ABZ93" s="42"/>
      <c r="ACA93" s="42"/>
      <c r="ACB93" s="42"/>
      <c r="ACC93" s="42"/>
      <c r="ACD93" s="42"/>
      <c r="ACE93" s="42"/>
      <c r="ACF93" s="42"/>
      <c r="ACG93" s="42"/>
      <c r="ACH93" s="42"/>
      <c r="ACI93" s="42"/>
      <c r="ACJ93" s="42"/>
      <c r="ACK93" s="42"/>
      <c r="ACL93" s="42"/>
      <c r="ACM93" s="42"/>
      <c r="ACN93" s="42"/>
      <c r="ACO93" s="42"/>
      <c r="ACP93" s="42"/>
      <c r="ACQ93" s="42"/>
      <c r="ACR93" s="42"/>
      <c r="ACS93" s="42"/>
      <c r="ACT93" s="42"/>
      <c r="ACU93" s="42"/>
      <c r="ACV93" s="42"/>
      <c r="ACW93" s="42"/>
      <c r="ACX93" s="42"/>
      <c r="ACY93" s="42"/>
      <c r="ACZ93" s="42"/>
      <c r="ADA93" s="42"/>
      <c r="ADB93" s="42"/>
      <c r="ADC93" s="42"/>
      <c r="ADD93" s="42"/>
      <c r="ADE93" s="42"/>
      <c r="ADF93" s="42"/>
      <c r="ADG93" s="42"/>
      <c r="ADH93" s="42"/>
      <c r="ADI93" s="42"/>
      <c r="ADJ93" s="42"/>
      <c r="ADK93" s="42"/>
      <c r="ADL93" s="42"/>
      <c r="ADM93" s="42"/>
      <c r="ADN93" s="42"/>
      <c r="ADO93" s="42"/>
      <c r="ADP93" s="42"/>
      <c r="ADQ93" s="42"/>
      <c r="ADR93" s="42"/>
      <c r="ADS93" s="42"/>
      <c r="ADT93" s="42"/>
      <c r="ADU93" s="42"/>
      <c r="ADV93" s="42"/>
      <c r="ADW93" s="42"/>
      <c r="ADX93" s="42"/>
      <c r="ADY93" s="42"/>
      <c r="ADZ93" s="42"/>
      <c r="AEA93" s="42"/>
      <c r="AEB93" s="42"/>
      <c r="AEC93" s="42"/>
      <c r="AED93" s="42"/>
      <c r="AEE93" s="42"/>
      <c r="AEF93" s="42"/>
      <c r="AEG93" s="42"/>
      <c r="AEH93" s="42"/>
      <c r="AEI93" s="42"/>
      <c r="AEJ93" s="42"/>
      <c r="AEK93" s="42"/>
      <c r="AEL93" s="42"/>
      <c r="AEM93" s="42"/>
      <c r="AEN93" s="42"/>
      <c r="AEO93" s="42"/>
      <c r="AEP93" s="42"/>
      <c r="AEQ93" s="42"/>
      <c r="AER93" s="42"/>
      <c r="AES93" s="42"/>
      <c r="AET93" s="42"/>
      <c r="AEU93" s="42"/>
      <c r="AEV93" s="42"/>
      <c r="AEW93" s="42"/>
      <c r="AEX93" s="42"/>
      <c r="AEY93" s="42"/>
      <c r="AEZ93" s="42"/>
      <c r="AFA93" s="42"/>
      <c r="AFB93" s="42"/>
      <c r="AFC93" s="42"/>
      <c r="AFD93" s="42"/>
      <c r="AFE93" s="42"/>
      <c r="AFF93" s="42"/>
      <c r="AFG93" s="42"/>
      <c r="AFH93" s="42"/>
      <c r="AFI93" s="42"/>
      <c r="AFJ93" s="42"/>
      <c r="AFK93" s="42"/>
      <c r="AFL93" s="42"/>
      <c r="AFM93" s="42"/>
      <c r="AFN93" s="42"/>
      <c r="AFO93" s="42"/>
      <c r="AFP93" s="42"/>
      <c r="AFQ93" s="42"/>
      <c r="AFR93" s="42"/>
      <c r="AFS93" s="42"/>
      <c r="AFT93" s="42"/>
      <c r="AFU93" s="42"/>
      <c r="AFV93" s="42"/>
      <c r="AFW93" s="42"/>
      <c r="AFX93" s="42"/>
      <c r="AFY93" s="42"/>
      <c r="AFZ93" s="42"/>
      <c r="AGA93" s="42"/>
      <c r="AGB93" s="42"/>
      <c r="AGC93" s="42"/>
      <c r="AGD93" s="42"/>
      <c r="AGE93" s="42"/>
      <c r="AGF93" s="42"/>
      <c r="AGG93" s="42"/>
      <c r="AGH93" s="42"/>
      <c r="AGI93" s="42"/>
      <c r="AGJ93" s="42"/>
      <c r="AGK93" s="42"/>
      <c r="AGL93" s="42"/>
      <c r="AGM93" s="42"/>
      <c r="AGN93" s="42"/>
      <c r="AGO93" s="42"/>
      <c r="AGP93" s="42"/>
      <c r="AGQ93" s="42"/>
      <c r="AGR93" s="42"/>
      <c r="AGS93" s="42"/>
      <c r="AGT93" s="42"/>
      <c r="AGU93" s="42"/>
      <c r="AGV93" s="42"/>
      <c r="AGW93" s="42"/>
      <c r="AGX93" s="42"/>
      <c r="AGY93" s="42"/>
      <c r="AGZ93" s="42"/>
      <c r="AHA93" s="42"/>
      <c r="AHB93" s="42"/>
      <c r="AHC93" s="42"/>
      <c r="AHD93" s="42"/>
      <c r="AHE93" s="42"/>
      <c r="AHF93" s="42"/>
      <c r="AHG93" s="42"/>
      <c r="AHH93" s="42"/>
      <c r="AHI93" s="42"/>
      <c r="AHJ93" s="42"/>
      <c r="AHK93" s="42"/>
      <c r="AHL93" s="42"/>
      <c r="AHM93" s="42"/>
      <c r="AHN93" s="42"/>
      <c r="AHO93" s="42"/>
      <c r="AHP93" s="42"/>
      <c r="AHQ93" s="42"/>
      <c r="AHR93" s="42"/>
      <c r="AHS93" s="42"/>
      <c r="AHT93" s="42"/>
      <c r="AHU93" s="42"/>
      <c r="AHV93" s="42"/>
      <c r="AHW93" s="42"/>
      <c r="AHX93" s="42"/>
      <c r="AHY93" s="42"/>
      <c r="AHZ93" s="42"/>
      <c r="AIA93" s="42"/>
      <c r="AIB93" s="42"/>
      <c r="AIC93" s="42"/>
      <c r="AID93" s="42"/>
      <c r="AIE93" s="42"/>
      <c r="AIF93" s="42"/>
      <c r="AIG93" s="42"/>
      <c r="AIH93" s="42"/>
      <c r="AII93" s="42"/>
      <c r="AIJ93" s="42"/>
      <c r="AIK93" s="42"/>
      <c r="AIL93" s="42"/>
      <c r="AIM93" s="42"/>
      <c r="AIN93" s="42"/>
      <c r="AIO93" s="42"/>
      <c r="AIP93" s="42"/>
      <c r="AIQ93" s="42"/>
      <c r="AIR93" s="42"/>
      <c r="AIS93" s="42"/>
      <c r="AIT93" s="42"/>
      <c r="AIU93" s="42"/>
      <c r="AIV93" s="42"/>
      <c r="AIW93" s="42"/>
      <c r="AIX93" s="42"/>
      <c r="AIY93" s="42"/>
      <c r="AIZ93" s="42"/>
      <c r="AJA93" s="42"/>
      <c r="AJB93" s="42"/>
      <c r="AJC93" s="42"/>
      <c r="AJD93" s="42"/>
      <c r="AJE93" s="42"/>
      <c r="AJF93" s="42"/>
      <c r="AJG93" s="42"/>
      <c r="AJH93" s="42"/>
      <c r="AJI93" s="42"/>
      <c r="AJJ93" s="42"/>
      <c r="AJK93" s="42"/>
      <c r="AJL93" s="42"/>
      <c r="AJM93" s="42"/>
      <c r="AJN93" s="42"/>
      <c r="AJO93" s="42"/>
      <c r="AJP93" s="42"/>
      <c r="AJQ93" s="42"/>
      <c r="AJR93" s="42"/>
      <c r="AJS93" s="42"/>
      <c r="AJT93" s="42"/>
      <c r="AJU93" s="42"/>
      <c r="AJV93" s="42"/>
      <c r="AJW93" s="42"/>
      <c r="AJX93" s="42"/>
      <c r="AJY93" s="42"/>
      <c r="AJZ93" s="42"/>
      <c r="AKA93" s="42"/>
      <c r="AKB93" s="42"/>
      <c r="AKC93" s="42"/>
      <c r="AKD93" s="42"/>
      <c r="AKE93" s="42"/>
      <c r="AKF93" s="42"/>
      <c r="AKG93" s="42"/>
      <c r="AKH93" s="42"/>
      <c r="AKI93" s="42"/>
      <c r="AKJ93" s="42"/>
      <c r="AKK93" s="42"/>
      <c r="AKL93" s="42"/>
      <c r="AKM93" s="42"/>
      <c r="AKN93" s="42"/>
      <c r="AKO93" s="42"/>
      <c r="AKP93" s="42"/>
      <c r="AKQ93" s="42"/>
      <c r="AKR93" s="42"/>
      <c r="AKS93" s="42"/>
      <c r="AKT93" s="42"/>
      <c r="AKU93" s="42"/>
      <c r="AKV93" s="42"/>
      <c r="AKW93" s="42"/>
      <c r="AKX93" s="42"/>
      <c r="AKY93" s="42"/>
      <c r="AKZ93" s="42"/>
      <c r="ALA93" s="42"/>
      <c r="ALB93" s="42"/>
      <c r="ALC93" s="42"/>
      <c r="ALD93" s="42"/>
      <c r="ALE93" s="42"/>
      <c r="ALF93" s="42"/>
      <c r="ALG93" s="42"/>
      <c r="ALH93" s="42"/>
      <c r="ALI93" s="42"/>
      <c r="ALJ93" s="42"/>
      <c r="ALK93" s="42"/>
      <c r="ALL93" s="42"/>
      <c r="ALM93" s="42"/>
      <c r="ALN93" s="42"/>
      <c r="ALO93" s="42"/>
      <c r="ALP93" s="42"/>
      <c r="ALQ93" s="42"/>
      <c r="ALR93" s="42"/>
      <c r="ALS93" s="42"/>
      <c r="ALT93" s="42"/>
      <c r="ALU93" s="42"/>
      <c r="ALV93" s="42"/>
      <c r="ALW93" s="42"/>
      <c r="ALX93" s="42"/>
      <c r="ALY93" s="42"/>
      <c r="ALZ93" s="42"/>
      <c r="AMA93" s="42"/>
      <c r="AMB93" s="42"/>
      <c r="AMC93" s="42"/>
      <c r="AMD93" s="42"/>
      <c r="AME93" s="42"/>
      <c r="AMF93" s="42"/>
      <c r="AMG93" s="42"/>
      <c r="AMH93" s="42"/>
      <c r="AMI93" s="42"/>
      <c r="AMJ93" s="42"/>
    </row>
    <row r="94" spans="1:1024" s="42" customFormat="1" ht="11.25" x14ac:dyDescent="0.2">
      <c r="A94" s="43"/>
      <c r="B94" s="43"/>
      <c r="C94" s="43"/>
      <c r="D94" s="44"/>
      <c r="E94" s="43"/>
      <c r="F94" s="45"/>
      <c r="G94" s="43"/>
      <c r="H94" s="43"/>
      <c r="I94" s="8"/>
      <c r="J94" s="8"/>
      <c r="K94" s="8"/>
      <c r="L94" s="8"/>
      <c r="M94" s="8"/>
      <c r="N94" s="8"/>
      <c r="O94" s="8"/>
      <c r="P94" s="8"/>
      <c r="Q94" s="5"/>
      <c r="R94" s="8" t="str">
        <f t="shared" si="12"/>
        <v/>
      </c>
      <c r="S94" s="8" t="str">
        <f t="shared" si="13"/>
        <v/>
      </c>
      <c r="T94" s="8" t="str">
        <f t="shared" si="14"/>
        <v/>
      </c>
      <c r="U94" s="5">
        <f t="shared" si="16"/>
        <v>12</v>
      </c>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5"/>
      <c r="EV94" s="5"/>
      <c r="EW94" s="5"/>
      <c r="EX94" s="5"/>
      <c r="EY94" s="5"/>
      <c r="EZ94" s="5"/>
      <c r="FA94" s="5"/>
      <c r="FB94" s="5"/>
      <c r="FC94" s="5"/>
      <c r="FD94" s="5"/>
      <c r="FE94" s="5"/>
      <c r="FF94" s="5"/>
      <c r="FG94" s="5"/>
      <c r="FH94" s="5"/>
      <c r="FI94" s="5"/>
      <c r="FJ94" s="5"/>
      <c r="FK94" s="5"/>
      <c r="FL94" s="5"/>
      <c r="FM94" s="5"/>
      <c r="FN94" s="5"/>
      <c r="FO94" s="5"/>
      <c r="FP94" s="5"/>
      <c r="FQ94" s="5"/>
      <c r="FR94" s="5"/>
      <c r="FS94" s="5"/>
      <c r="FT94" s="5"/>
      <c r="FU94" s="5"/>
      <c r="FV94" s="5"/>
      <c r="FW94" s="5"/>
      <c r="FX94" s="5"/>
      <c r="FY94" s="5"/>
      <c r="FZ94" s="5"/>
      <c r="GA94" s="5"/>
      <c r="GB94" s="5"/>
      <c r="GC94" s="5"/>
      <c r="GD94" s="5"/>
      <c r="GE94" s="5"/>
      <c r="GF94" s="5"/>
      <c r="GG94" s="5"/>
      <c r="GH94" s="5"/>
      <c r="GI94" s="5"/>
      <c r="GJ94" s="5"/>
      <c r="GK94" s="5"/>
      <c r="GL94" s="5"/>
      <c r="GM94" s="5"/>
      <c r="GN94" s="5"/>
      <c r="GO94" s="5"/>
      <c r="GP94" s="5"/>
      <c r="GQ94" s="5"/>
      <c r="GR94" s="5"/>
      <c r="GS94" s="5"/>
      <c r="GT94" s="5"/>
      <c r="GU94" s="5"/>
      <c r="GV94" s="5"/>
      <c r="GW94" s="5"/>
      <c r="GX94" s="5"/>
      <c r="GY94" s="5"/>
      <c r="GZ94" s="5"/>
      <c r="HA94" s="5"/>
      <c r="HB94" s="5"/>
      <c r="HC94" s="5"/>
      <c r="HD94" s="5"/>
      <c r="HE94" s="5"/>
      <c r="HF94" s="5"/>
      <c r="HG94" s="5"/>
      <c r="HH94" s="5"/>
      <c r="HI94" s="5"/>
      <c r="HJ94" s="5"/>
      <c r="HK94" s="5"/>
      <c r="HL94" s="5"/>
      <c r="HM94" s="5"/>
      <c r="HN94" s="5"/>
      <c r="HO94" s="5"/>
      <c r="HP94" s="5"/>
      <c r="HQ94" s="5"/>
      <c r="HR94" s="5"/>
      <c r="HS94" s="5"/>
      <c r="HT94" s="5"/>
      <c r="HU94" s="5"/>
      <c r="HV94" s="5"/>
      <c r="HW94" s="5"/>
      <c r="HX94" s="5"/>
      <c r="HY94" s="5"/>
      <c r="HZ94" s="5"/>
      <c r="IA94" s="5"/>
      <c r="IB94" s="5"/>
      <c r="IC94" s="5"/>
      <c r="ID94" s="5"/>
      <c r="IE94" s="5"/>
      <c r="IF94" s="5"/>
      <c r="IG94" s="5"/>
      <c r="IH94" s="5"/>
      <c r="II94" s="5"/>
      <c r="IJ94" s="5"/>
      <c r="IK94" s="5"/>
      <c r="IL94" s="5"/>
      <c r="IM94" s="5"/>
      <c r="IN94" s="5"/>
      <c r="IO94" s="5"/>
      <c r="IP94" s="5"/>
      <c r="IQ94" s="5"/>
      <c r="IR94" s="5"/>
      <c r="IS94" s="5"/>
      <c r="IT94" s="5"/>
      <c r="IU94" s="5"/>
      <c r="IV94" s="5"/>
      <c r="IW94" s="5"/>
      <c r="IX94" s="5"/>
      <c r="IY94" s="5"/>
      <c r="IZ94" s="5"/>
      <c r="JA94" s="5"/>
      <c r="JB94" s="5"/>
      <c r="JC94" s="5"/>
      <c r="JD94" s="5"/>
      <c r="JE94" s="5"/>
      <c r="JF94" s="5"/>
      <c r="JG94" s="5"/>
      <c r="JH94" s="5"/>
      <c r="JI94" s="5"/>
      <c r="JJ94" s="5"/>
      <c r="JK94" s="5"/>
      <c r="JL94" s="5"/>
      <c r="JM94" s="5"/>
      <c r="JN94" s="5"/>
      <c r="JO94" s="5"/>
      <c r="JP94" s="5"/>
      <c r="JQ94" s="5"/>
      <c r="JR94" s="5"/>
      <c r="JS94" s="5"/>
      <c r="JT94" s="5"/>
      <c r="JU94" s="5"/>
      <c r="JV94" s="5"/>
      <c r="JW94" s="5"/>
      <c r="JX94" s="5"/>
      <c r="JY94" s="5"/>
      <c r="JZ94" s="5"/>
      <c r="KA94" s="5"/>
      <c r="KB94" s="5"/>
      <c r="KC94" s="5"/>
      <c r="KD94" s="5"/>
      <c r="KE94" s="5"/>
      <c r="KF94" s="5"/>
      <c r="KG94" s="5"/>
      <c r="KH94" s="5"/>
      <c r="KI94" s="5"/>
      <c r="KJ94" s="5"/>
      <c r="KK94" s="5"/>
      <c r="KL94" s="5"/>
      <c r="KM94" s="5"/>
      <c r="KN94" s="5"/>
      <c r="KO94" s="5"/>
      <c r="KP94" s="5"/>
      <c r="KQ94" s="5"/>
      <c r="KR94" s="5"/>
      <c r="KS94" s="5"/>
      <c r="KT94" s="5"/>
      <c r="KU94" s="5"/>
      <c r="KV94" s="5"/>
      <c r="KW94" s="5"/>
      <c r="KX94" s="5"/>
      <c r="KY94" s="5"/>
      <c r="KZ94" s="5"/>
      <c r="LA94" s="5"/>
      <c r="LB94" s="5"/>
      <c r="LC94" s="5"/>
      <c r="LD94" s="5"/>
      <c r="LE94" s="5"/>
      <c r="LF94" s="5"/>
      <c r="LG94" s="5"/>
      <c r="LH94" s="5"/>
      <c r="LI94" s="5"/>
      <c r="LJ94" s="5"/>
      <c r="LK94" s="5"/>
      <c r="LL94" s="5"/>
      <c r="LM94" s="5"/>
      <c r="LN94" s="5"/>
      <c r="LO94" s="5"/>
      <c r="LP94" s="5"/>
      <c r="LQ94" s="5"/>
      <c r="LR94" s="5"/>
      <c r="LS94" s="5"/>
      <c r="LT94" s="5"/>
      <c r="LU94" s="5"/>
      <c r="LV94" s="5"/>
      <c r="LW94" s="5"/>
      <c r="LX94" s="5"/>
      <c r="LY94" s="5"/>
      <c r="LZ94" s="5"/>
      <c r="MA94" s="5"/>
      <c r="MB94" s="5"/>
      <c r="MC94" s="5"/>
      <c r="MD94" s="5"/>
      <c r="ME94" s="5"/>
      <c r="MF94" s="5"/>
      <c r="MG94" s="5"/>
      <c r="MH94" s="5"/>
      <c r="MI94" s="5"/>
      <c r="MJ94" s="5"/>
      <c r="MK94" s="5"/>
      <c r="ML94" s="5"/>
      <c r="MM94" s="5"/>
      <c r="MN94" s="5"/>
      <c r="MO94" s="5"/>
      <c r="MP94" s="5"/>
      <c r="MQ94" s="5"/>
      <c r="MR94" s="5"/>
      <c r="MS94" s="5"/>
      <c r="MT94" s="5"/>
      <c r="MU94" s="5"/>
      <c r="MV94" s="5"/>
      <c r="MW94" s="5"/>
      <c r="MX94" s="5"/>
      <c r="MY94" s="5"/>
      <c r="MZ94" s="5"/>
      <c r="NA94" s="5"/>
      <c r="NB94" s="5"/>
      <c r="NC94" s="5"/>
      <c r="ND94" s="5"/>
      <c r="NE94" s="5"/>
      <c r="NF94" s="5"/>
      <c r="NG94" s="5"/>
      <c r="NH94" s="5"/>
      <c r="NI94" s="5"/>
      <c r="NJ94" s="5"/>
      <c r="NK94" s="5"/>
      <c r="NL94" s="5"/>
      <c r="NM94" s="5"/>
      <c r="NN94" s="5"/>
      <c r="NO94" s="5"/>
      <c r="NP94" s="5"/>
      <c r="NQ94" s="5"/>
      <c r="NR94" s="5"/>
      <c r="NS94" s="5"/>
      <c r="NT94" s="5"/>
      <c r="NU94" s="5"/>
      <c r="NV94" s="5"/>
      <c r="NW94" s="5"/>
      <c r="NX94" s="5"/>
      <c r="NY94" s="5"/>
      <c r="NZ94" s="5"/>
      <c r="OA94" s="5"/>
      <c r="OB94" s="5"/>
      <c r="OC94" s="5"/>
      <c r="OD94" s="5"/>
      <c r="OE94" s="5"/>
      <c r="OF94" s="5"/>
      <c r="OG94" s="5"/>
      <c r="OH94" s="5"/>
      <c r="OI94" s="5"/>
      <c r="OJ94" s="5"/>
      <c r="OK94" s="5"/>
      <c r="OL94" s="5"/>
      <c r="OM94" s="5"/>
      <c r="ON94" s="5"/>
      <c r="OO94" s="5"/>
      <c r="OP94" s="5"/>
      <c r="OQ94" s="5"/>
      <c r="OR94" s="5"/>
      <c r="OS94" s="5"/>
      <c r="OT94" s="5"/>
      <c r="OU94" s="5"/>
      <c r="OV94" s="5"/>
      <c r="OW94" s="5"/>
      <c r="OX94" s="5"/>
      <c r="OY94" s="5"/>
      <c r="OZ94" s="5"/>
      <c r="PA94" s="5"/>
      <c r="PB94" s="5"/>
      <c r="PC94" s="5"/>
      <c r="PD94" s="5"/>
      <c r="PE94" s="5"/>
      <c r="PF94" s="5"/>
      <c r="PG94" s="5"/>
      <c r="PH94" s="5"/>
      <c r="PI94" s="5"/>
      <c r="PJ94" s="5"/>
      <c r="PK94" s="5"/>
      <c r="PL94" s="5"/>
      <c r="PM94" s="5"/>
      <c r="PN94" s="5"/>
      <c r="PO94" s="5"/>
      <c r="PP94" s="5"/>
      <c r="PQ94" s="5"/>
      <c r="PR94" s="5"/>
      <c r="PS94" s="5"/>
      <c r="PT94" s="5"/>
      <c r="PU94" s="5"/>
      <c r="PV94" s="5"/>
      <c r="PW94" s="5"/>
      <c r="PX94" s="5"/>
      <c r="PY94" s="5"/>
      <c r="PZ94" s="5"/>
      <c r="QA94" s="5"/>
      <c r="QB94" s="5"/>
      <c r="QC94" s="5"/>
      <c r="QD94" s="5"/>
      <c r="QE94" s="5"/>
      <c r="QF94" s="5"/>
      <c r="QG94" s="5"/>
      <c r="QH94" s="5"/>
      <c r="QI94" s="5"/>
      <c r="QJ94" s="5"/>
      <c r="QK94" s="5"/>
      <c r="QL94" s="5"/>
      <c r="QM94" s="5"/>
      <c r="QN94" s="5"/>
      <c r="QO94" s="5"/>
      <c r="QP94" s="5"/>
      <c r="QQ94" s="5"/>
      <c r="QR94" s="5"/>
      <c r="QS94" s="5"/>
      <c r="QT94" s="5"/>
      <c r="QU94" s="5"/>
      <c r="QV94" s="5"/>
      <c r="QW94" s="5"/>
      <c r="QX94" s="5"/>
      <c r="QY94" s="5"/>
      <c r="QZ94" s="5"/>
      <c r="RA94" s="5"/>
      <c r="RB94" s="5"/>
      <c r="RC94" s="5"/>
      <c r="RD94" s="5"/>
      <c r="RE94" s="5"/>
      <c r="RF94" s="5"/>
      <c r="RG94" s="5"/>
      <c r="RH94" s="5"/>
      <c r="RI94" s="5"/>
      <c r="RJ94" s="5"/>
      <c r="RK94" s="5"/>
      <c r="RL94" s="5"/>
      <c r="RM94" s="5"/>
      <c r="RN94" s="5"/>
      <c r="RO94" s="5"/>
      <c r="RP94" s="5"/>
      <c r="RQ94" s="5"/>
      <c r="RR94" s="5"/>
      <c r="RS94" s="5"/>
      <c r="RT94" s="5"/>
      <c r="RU94" s="5"/>
      <c r="RV94" s="5"/>
      <c r="RW94" s="5"/>
      <c r="RX94" s="5"/>
      <c r="RY94" s="5"/>
      <c r="RZ94" s="5"/>
      <c r="SA94" s="5"/>
      <c r="SB94" s="5"/>
      <c r="SC94" s="5"/>
      <c r="SD94" s="5"/>
      <c r="SE94" s="5"/>
      <c r="SF94" s="5"/>
      <c r="SG94" s="5"/>
      <c r="SH94" s="5"/>
      <c r="SI94" s="5"/>
      <c r="SJ94" s="5"/>
      <c r="SK94" s="5"/>
      <c r="SL94" s="5"/>
      <c r="SM94" s="5"/>
      <c r="SN94" s="5"/>
      <c r="SO94" s="5"/>
      <c r="SP94" s="5"/>
      <c r="SQ94" s="5"/>
      <c r="SR94" s="5"/>
      <c r="SS94" s="5"/>
      <c r="ST94" s="5"/>
      <c r="SU94" s="5"/>
      <c r="SV94" s="5"/>
      <c r="SW94" s="5"/>
      <c r="SX94" s="5"/>
      <c r="SY94" s="5"/>
      <c r="SZ94" s="5"/>
      <c r="TA94" s="5"/>
      <c r="TB94" s="5"/>
      <c r="TC94" s="5"/>
      <c r="TD94" s="5"/>
      <c r="TE94" s="5"/>
      <c r="TF94" s="5"/>
      <c r="TG94" s="5"/>
      <c r="TH94" s="5"/>
      <c r="TI94" s="5"/>
      <c r="TJ94" s="5"/>
      <c r="TK94" s="5"/>
      <c r="TL94" s="5"/>
      <c r="TM94" s="5"/>
      <c r="TN94" s="5"/>
      <c r="TO94" s="5"/>
      <c r="TP94" s="5"/>
      <c r="TQ94" s="5"/>
      <c r="TR94" s="5"/>
      <c r="TS94" s="5"/>
      <c r="TT94" s="5"/>
      <c r="TU94" s="5"/>
      <c r="TV94" s="5"/>
      <c r="TW94" s="5"/>
      <c r="TX94" s="5"/>
      <c r="TY94" s="5"/>
      <c r="TZ94" s="5"/>
      <c r="UA94" s="5"/>
      <c r="UB94" s="5"/>
      <c r="UC94" s="5"/>
      <c r="UD94" s="5"/>
      <c r="UE94" s="5"/>
      <c r="UF94" s="5"/>
      <c r="UG94" s="5"/>
      <c r="UH94" s="5"/>
      <c r="UI94" s="5"/>
      <c r="UJ94" s="5"/>
      <c r="UK94" s="5"/>
      <c r="UL94" s="5"/>
      <c r="UM94" s="5"/>
      <c r="UN94" s="5"/>
      <c r="UO94" s="5"/>
      <c r="UP94" s="5"/>
      <c r="UQ94" s="5"/>
      <c r="UR94" s="5"/>
      <c r="US94" s="5"/>
      <c r="UT94" s="5"/>
      <c r="UU94" s="5"/>
      <c r="UV94" s="5"/>
      <c r="UW94" s="5"/>
      <c r="UX94" s="5"/>
      <c r="UY94" s="5"/>
      <c r="UZ94" s="5"/>
      <c r="VA94" s="5"/>
      <c r="VB94" s="5"/>
      <c r="VC94" s="5"/>
      <c r="VD94" s="5"/>
      <c r="VE94" s="5"/>
      <c r="VF94" s="5"/>
      <c r="VG94" s="5"/>
      <c r="VH94" s="5"/>
      <c r="VI94" s="5"/>
      <c r="VJ94" s="5"/>
      <c r="VK94" s="5"/>
      <c r="VL94" s="5"/>
      <c r="VM94" s="5"/>
      <c r="VN94" s="5"/>
      <c r="VO94" s="5"/>
      <c r="VP94" s="5"/>
      <c r="VQ94" s="5"/>
      <c r="VR94" s="5"/>
      <c r="VS94" s="5"/>
      <c r="VT94" s="5"/>
      <c r="VU94" s="5"/>
      <c r="VV94" s="5"/>
      <c r="VW94" s="5"/>
      <c r="VX94" s="5"/>
      <c r="VY94" s="5"/>
      <c r="VZ94" s="5"/>
      <c r="WA94" s="5"/>
      <c r="WB94" s="5"/>
      <c r="WC94" s="5"/>
      <c r="WD94" s="5"/>
      <c r="WE94" s="5"/>
      <c r="WF94" s="5"/>
      <c r="WG94" s="5"/>
      <c r="WH94" s="5"/>
      <c r="WI94" s="5"/>
      <c r="WJ94" s="5"/>
      <c r="WK94" s="5"/>
      <c r="WL94" s="5"/>
      <c r="WM94" s="5"/>
      <c r="WN94" s="5"/>
      <c r="WO94" s="5"/>
      <c r="WP94" s="5"/>
      <c r="WQ94" s="5"/>
      <c r="WR94" s="5"/>
      <c r="WS94" s="5"/>
      <c r="WT94" s="5"/>
      <c r="WU94" s="5"/>
      <c r="WV94" s="5"/>
      <c r="WW94" s="5"/>
      <c r="WX94" s="5"/>
      <c r="WY94" s="5"/>
      <c r="WZ94" s="5"/>
      <c r="XA94" s="5"/>
      <c r="XB94" s="5"/>
      <c r="XC94" s="5"/>
      <c r="XD94" s="5"/>
      <c r="XE94" s="5"/>
      <c r="XF94" s="5"/>
      <c r="XG94" s="5"/>
      <c r="XH94" s="5"/>
      <c r="XI94" s="5"/>
      <c r="XJ94" s="5"/>
      <c r="XK94" s="5"/>
      <c r="XL94" s="5"/>
      <c r="XM94" s="5"/>
      <c r="XN94" s="5"/>
      <c r="XO94" s="5"/>
      <c r="XP94" s="5"/>
      <c r="XQ94" s="5"/>
      <c r="XR94" s="5"/>
      <c r="XS94" s="5"/>
      <c r="XT94" s="5"/>
      <c r="XU94" s="5"/>
      <c r="XV94" s="5"/>
      <c r="XW94" s="5"/>
      <c r="XX94" s="5"/>
      <c r="XY94" s="5"/>
      <c r="XZ94" s="5"/>
      <c r="YA94" s="5"/>
      <c r="YB94" s="5"/>
      <c r="YC94" s="5"/>
      <c r="YD94" s="5"/>
      <c r="YE94" s="5"/>
      <c r="YF94" s="5"/>
      <c r="YG94" s="5"/>
      <c r="YH94" s="5"/>
      <c r="YI94" s="5"/>
      <c r="YJ94" s="5"/>
      <c r="YK94" s="5"/>
      <c r="YL94" s="5"/>
      <c r="YM94" s="5"/>
      <c r="YN94" s="5"/>
      <c r="YO94" s="5"/>
      <c r="YP94" s="5"/>
      <c r="YQ94" s="5"/>
      <c r="YR94" s="5"/>
      <c r="YS94" s="5"/>
      <c r="YT94" s="5"/>
      <c r="YU94" s="5"/>
      <c r="YV94" s="5"/>
      <c r="YW94" s="5"/>
      <c r="YX94" s="5"/>
      <c r="YY94" s="5"/>
      <c r="YZ94" s="5"/>
      <c r="ZA94" s="5"/>
      <c r="ZB94" s="5"/>
      <c r="ZC94" s="5"/>
      <c r="ZD94" s="5"/>
      <c r="ZE94" s="5"/>
      <c r="ZF94" s="5"/>
      <c r="ZG94" s="5"/>
      <c r="ZH94" s="5"/>
      <c r="ZI94" s="5"/>
      <c r="ZJ94" s="5"/>
      <c r="ZK94" s="5"/>
      <c r="ZL94" s="5"/>
      <c r="ZM94" s="5"/>
      <c r="ZN94" s="5"/>
      <c r="ZO94" s="5"/>
      <c r="ZP94" s="5"/>
      <c r="ZQ94" s="5"/>
      <c r="ZR94" s="5"/>
      <c r="ZS94" s="5"/>
      <c r="ZT94" s="5"/>
      <c r="ZU94" s="5"/>
      <c r="ZV94" s="5"/>
      <c r="ZW94" s="5"/>
      <c r="ZX94" s="5"/>
      <c r="ZY94" s="5"/>
      <c r="ZZ94" s="5"/>
      <c r="AAA94" s="5"/>
      <c r="AAB94" s="5"/>
      <c r="AAC94" s="5"/>
      <c r="AAD94" s="5"/>
      <c r="AAE94" s="5"/>
      <c r="AAF94" s="5"/>
      <c r="AAG94" s="5"/>
      <c r="AAH94" s="5"/>
      <c r="AAI94" s="5"/>
      <c r="AAJ94" s="5"/>
      <c r="AAK94" s="5"/>
      <c r="AAL94" s="5"/>
      <c r="AAM94" s="5"/>
      <c r="AAN94" s="5"/>
      <c r="AAO94" s="5"/>
      <c r="AAP94" s="5"/>
      <c r="AAQ94" s="5"/>
      <c r="AAR94" s="5"/>
      <c r="AAS94" s="5"/>
      <c r="AAT94" s="5"/>
      <c r="AAU94" s="5"/>
      <c r="AAV94" s="5"/>
      <c r="AAW94" s="5"/>
      <c r="AAX94" s="5"/>
      <c r="AAY94" s="5"/>
      <c r="AAZ94" s="5"/>
      <c r="ABA94" s="5"/>
      <c r="ABB94" s="5"/>
      <c r="ABC94" s="5"/>
      <c r="ABD94" s="5"/>
      <c r="ABE94" s="5"/>
      <c r="ABF94" s="5"/>
      <c r="ABG94" s="5"/>
      <c r="ABH94" s="5"/>
      <c r="ABI94" s="5"/>
      <c r="ABJ94" s="5"/>
      <c r="ABK94" s="5"/>
      <c r="ABL94" s="5"/>
      <c r="ABM94" s="5"/>
      <c r="ABN94" s="5"/>
      <c r="ABO94" s="5"/>
      <c r="ABP94" s="5"/>
      <c r="ABQ94" s="5"/>
      <c r="ABR94" s="5"/>
      <c r="ABS94" s="5"/>
      <c r="ABT94" s="5"/>
      <c r="ABU94" s="5"/>
      <c r="ABV94" s="5"/>
      <c r="ABW94" s="5"/>
      <c r="ABX94" s="5"/>
      <c r="ABY94" s="5"/>
      <c r="ABZ94" s="5"/>
      <c r="ACA94" s="5"/>
      <c r="ACB94" s="5"/>
      <c r="ACC94" s="5"/>
      <c r="ACD94" s="5"/>
      <c r="ACE94" s="5"/>
      <c r="ACF94" s="5"/>
      <c r="ACG94" s="5"/>
      <c r="ACH94" s="5"/>
      <c r="ACI94" s="5"/>
      <c r="ACJ94" s="5"/>
      <c r="ACK94" s="5"/>
      <c r="ACL94" s="5"/>
      <c r="ACM94" s="5"/>
      <c r="ACN94" s="5"/>
      <c r="ACO94" s="5"/>
      <c r="ACP94" s="5"/>
      <c r="ACQ94" s="5"/>
      <c r="ACR94" s="5"/>
      <c r="ACS94" s="5"/>
      <c r="ACT94" s="5"/>
      <c r="ACU94" s="5"/>
      <c r="ACV94" s="5"/>
      <c r="ACW94" s="5"/>
      <c r="ACX94" s="5"/>
      <c r="ACY94" s="5"/>
      <c r="ACZ94" s="5"/>
      <c r="ADA94" s="5"/>
      <c r="ADB94" s="5"/>
      <c r="ADC94" s="5"/>
      <c r="ADD94" s="5"/>
      <c r="ADE94" s="5"/>
      <c r="ADF94" s="5"/>
      <c r="ADG94" s="5"/>
      <c r="ADH94" s="5"/>
      <c r="ADI94" s="5"/>
      <c r="ADJ94" s="5"/>
      <c r="ADK94" s="5"/>
      <c r="ADL94" s="5"/>
      <c r="ADM94" s="5"/>
      <c r="ADN94" s="5"/>
      <c r="ADO94" s="5"/>
      <c r="ADP94" s="5"/>
      <c r="ADQ94" s="5"/>
      <c r="ADR94" s="5"/>
      <c r="ADS94" s="5"/>
      <c r="ADT94" s="5"/>
      <c r="ADU94" s="5"/>
      <c r="ADV94" s="5"/>
      <c r="ADW94" s="5"/>
      <c r="ADX94" s="5"/>
      <c r="ADY94" s="5"/>
      <c r="ADZ94" s="5"/>
      <c r="AEA94" s="5"/>
      <c r="AEB94" s="5"/>
      <c r="AEC94" s="5"/>
      <c r="AED94" s="5"/>
      <c r="AEE94" s="5"/>
      <c r="AEF94" s="5"/>
      <c r="AEG94" s="5"/>
      <c r="AEH94" s="5"/>
      <c r="AEI94" s="5"/>
      <c r="AEJ94" s="5"/>
      <c r="AEK94" s="5"/>
      <c r="AEL94" s="5"/>
      <c r="AEM94" s="5"/>
      <c r="AEN94" s="5"/>
      <c r="AEO94" s="5"/>
      <c r="AEP94" s="5"/>
      <c r="AEQ94" s="5"/>
      <c r="AER94" s="5"/>
      <c r="AES94" s="5"/>
      <c r="AET94" s="5"/>
      <c r="AEU94" s="5"/>
      <c r="AEV94" s="5"/>
      <c r="AEW94" s="5"/>
      <c r="AEX94" s="5"/>
      <c r="AEY94" s="5"/>
      <c r="AEZ94" s="5"/>
      <c r="AFA94" s="5"/>
      <c r="AFB94" s="5"/>
      <c r="AFC94" s="5"/>
      <c r="AFD94" s="5"/>
      <c r="AFE94" s="5"/>
      <c r="AFF94" s="5"/>
      <c r="AFG94" s="5"/>
      <c r="AFH94" s="5"/>
      <c r="AFI94" s="5"/>
      <c r="AFJ94" s="5"/>
      <c r="AFK94" s="5"/>
      <c r="AFL94" s="5"/>
      <c r="AFM94" s="5"/>
      <c r="AFN94" s="5"/>
      <c r="AFO94" s="5"/>
      <c r="AFP94" s="5"/>
      <c r="AFQ94" s="5"/>
      <c r="AFR94" s="5"/>
      <c r="AFS94" s="5"/>
      <c r="AFT94" s="5"/>
      <c r="AFU94" s="5"/>
      <c r="AFV94" s="5"/>
      <c r="AFW94" s="5"/>
      <c r="AFX94" s="5"/>
      <c r="AFY94" s="5"/>
      <c r="AFZ94" s="5"/>
      <c r="AGA94" s="5"/>
      <c r="AGB94" s="5"/>
      <c r="AGC94" s="5"/>
      <c r="AGD94" s="5"/>
      <c r="AGE94" s="5"/>
      <c r="AGF94" s="5"/>
      <c r="AGG94" s="5"/>
      <c r="AGH94" s="5"/>
      <c r="AGI94" s="5"/>
      <c r="AGJ94" s="5"/>
      <c r="AGK94" s="5"/>
      <c r="AGL94" s="5"/>
      <c r="AGM94" s="5"/>
      <c r="AGN94" s="5"/>
      <c r="AGO94" s="5"/>
      <c r="AGP94" s="5"/>
      <c r="AGQ94" s="5"/>
      <c r="AGR94" s="5"/>
      <c r="AGS94" s="5"/>
      <c r="AGT94" s="5"/>
      <c r="AGU94" s="5"/>
      <c r="AGV94" s="5"/>
      <c r="AGW94" s="5"/>
      <c r="AGX94" s="5"/>
      <c r="AGY94" s="5"/>
      <c r="AGZ94" s="5"/>
      <c r="AHA94" s="5"/>
      <c r="AHB94" s="5"/>
      <c r="AHC94" s="5"/>
      <c r="AHD94" s="5"/>
      <c r="AHE94" s="5"/>
      <c r="AHF94" s="5"/>
      <c r="AHG94" s="5"/>
      <c r="AHH94" s="5"/>
      <c r="AHI94" s="5"/>
      <c r="AHJ94" s="5"/>
      <c r="AHK94" s="5"/>
      <c r="AHL94" s="5"/>
      <c r="AHM94" s="5"/>
      <c r="AHN94" s="5"/>
      <c r="AHO94" s="5"/>
      <c r="AHP94" s="5"/>
      <c r="AHQ94" s="5"/>
      <c r="AHR94" s="5"/>
      <c r="AHS94" s="5"/>
      <c r="AHT94" s="5"/>
      <c r="AHU94" s="5"/>
      <c r="AHV94" s="5"/>
      <c r="AHW94" s="5"/>
      <c r="AHX94" s="5"/>
      <c r="AHY94" s="5"/>
      <c r="AHZ94" s="5"/>
      <c r="AIA94" s="5"/>
      <c r="AIB94" s="5"/>
      <c r="AIC94" s="5"/>
      <c r="AID94" s="5"/>
      <c r="AIE94" s="5"/>
      <c r="AIF94" s="5"/>
      <c r="AIG94" s="5"/>
      <c r="AIH94" s="5"/>
      <c r="AII94" s="5"/>
      <c r="AIJ94" s="5"/>
      <c r="AIK94" s="5"/>
      <c r="AIL94" s="5"/>
      <c r="AIM94" s="5"/>
      <c r="AIN94" s="5"/>
      <c r="AIO94" s="5"/>
      <c r="AIP94" s="5"/>
      <c r="AIQ94" s="5"/>
      <c r="AIR94" s="5"/>
      <c r="AIS94" s="5"/>
      <c r="AIT94" s="5"/>
      <c r="AIU94" s="5"/>
      <c r="AIV94" s="5"/>
      <c r="AIW94" s="5"/>
      <c r="AIX94" s="5"/>
      <c r="AIY94" s="5"/>
      <c r="AIZ94" s="5"/>
      <c r="AJA94" s="5"/>
      <c r="AJB94" s="5"/>
      <c r="AJC94" s="5"/>
      <c r="AJD94" s="5"/>
      <c r="AJE94" s="5"/>
      <c r="AJF94" s="5"/>
      <c r="AJG94" s="5"/>
      <c r="AJH94" s="5"/>
      <c r="AJI94" s="5"/>
      <c r="AJJ94" s="5"/>
      <c r="AJK94" s="5"/>
      <c r="AJL94" s="5"/>
      <c r="AJM94" s="5"/>
      <c r="AJN94" s="5"/>
      <c r="AJO94" s="5"/>
      <c r="AJP94" s="5"/>
      <c r="AJQ94" s="5"/>
      <c r="AJR94" s="5"/>
      <c r="AJS94" s="5"/>
      <c r="AJT94" s="5"/>
      <c r="AJU94" s="5"/>
      <c r="AJV94" s="5"/>
      <c r="AJW94" s="5"/>
      <c r="AJX94" s="5"/>
      <c r="AJY94" s="5"/>
      <c r="AJZ94" s="5"/>
      <c r="AKA94" s="5"/>
      <c r="AKB94" s="5"/>
      <c r="AKC94" s="5"/>
      <c r="AKD94" s="5"/>
      <c r="AKE94" s="5"/>
      <c r="AKF94" s="5"/>
      <c r="AKG94" s="5"/>
      <c r="AKH94" s="5"/>
      <c r="AKI94" s="5"/>
      <c r="AKJ94" s="5"/>
      <c r="AKK94" s="5"/>
      <c r="AKL94" s="5"/>
      <c r="AKM94" s="5"/>
      <c r="AKN94" s="5"/>
      <c r="AKO94" s="5"/>
      <c r="AKP94" s="5"/>
      <c r="AKQ94" s="5"/>
      <c r="AKR94" s="5"/>
      <c r="AKS94" s="5"/>
      <c r="AKT94" s="5"/>
      <c r="AKU94" s="5"/>
      <c r="AKV94" s="5"/>
      <c r="AKW94" s="5"/>
      <c r="AKX94" s="5"/>
      <c r="AKY94" s="5"/>
      <c r="AKZ94" s="5"/>
      <c r="ALA94" s="5"/>
      <c r="ALB94" s="5"/>
      <c r="ALC94" s="5"/>
      <c r="ALD94" s="5"/>
      <c r="ALE94" s="5"/>
      <c r="ALF94" s="5"/>
      <c r="ALG94" s="5"/>
      <c r="ALH94" s="5"/>
      <c r="ALI94" s="5"/>
      <c r="ALJ94" s="5"/>
      <c r="ALK94" s="5"/>
      <c r="ALL94" s="5"/>
      <c r="ALM94" s="5"/>
      <c r="ALN94" s="5"/>
      <c r="ALO94" s="5"/>
      <c r="ALP94" s="5"/>
      <c r="ALQ94" s="5"/>
      <c r="ALR94" s="5"/>
      <c r="ALS94" s="5"/>
      <c r="ALT94" s="5"/>
      <c r="ALU94" s="5"/>
      <c r="ALV94" s="5"/>
      <c r="ALW94" s="5"/>
      <c r="ALX94" s="5"/>
      <c r="ALY94" s="5"/>
      <c r="ALZ94" s="5"/>
      <c r="AMA94" s="5"/>
      <c r="AMB94" s="5"/>
      <c r="AMC94" s="5"/>
      <c r="AMD94" s="5"/>
      <c r="AME94" s="5"/>
      <c r="AMF94" s="5"/>
      <c r="AMG94" s="5"/>
      <c r="AMH94" s="5"/>
      <c r="AMI94" s="5"/>
      <c r="AMJ94" s="5"/>
    </row>
    <row r="95" spans="1:1024" ht="101.25" x14ac:dyDescent="0.2">
      <c r="A95" s="49" t="s">
        <v>29</v>
      </c>
      <c r="B95" s="49"/>
      <c r="C95" s="49" t="s">
        <v>98</v>
      </c>
      <c r="D95" s="50" t="s">
        <v>99</v>
      </c>
      <c r="E95" s="49" t="s">
        <v>43</v>
      </c>
      <c r="F95" s="51"/>
      <c r="G95" s="49"/>
      <c r="H95" s="49">
        <v>2</v>
      </c>
      <c r="I95" s="52">
        <f>SUM(I96:I102)</f>
        <v>1318.8799999999999</v>
      </c>
      <c r="J95" s="52">
        <f>SUM(J96:J102)</f>
        <v>355.8</v>
      </c>
      <c r="K95" s="52">
        <f>SUM(K96:K102)</f>
        <v>1674.6799999999998</v>
      </c>
      <c r="L95" s="52">
        <f>H95*I95</f>
        <v>2637.7599999999998</v>
      </c>
      <c r="M95" s="52">
        <f>H95*J95</f>
        <v>711.6</v>
      </c>
      <c r="N95" s="52">
        <f>L95+M95</f>
        <v>3349.3599999999997</v>
      </c>
      <c r="O95" s="52">
        <f>N95*$P$3</f>
        <v>880.04791443122133</v>
      </c>
      <c r="P95" s="52">
        <f>N95+O95</f>
        <v>4229.4079144312209</v>
      </c>
      <c r="Q95" s="42"/>
      <c r="R95" s="8" t="str">
        <f t="shared" si="12"/>
        <v/>
      </c>
      <c r="S95" s="8" t="str">
        <f t="shared" si="13"/>
        <v/>
      </c>
      <c r="T95" s="8" t="str">
        <f t="shared" si="14"/>
        <v/>
      </c>
      <c r="U95" s="5">
        <f t="shared" si="16"/>
        <v>2</v>
      </c>
      <c r="V95" s="42"/>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c r="CI95" s="42"/>
      <c r="CJ95" s="42"/>
      <c r="CK95" s="42"/>
      <c r="CL95" s="42"/>
      <c r="CM95" s="42"/>
      <c r="CN95" s="42"/>
      <c r="CO95" s="42"/>
      <c r="CP95" s="42"/>
      <c r="CQ95" s="42"/>
      <c r="CR95" s="42"/>
      <c r="CS95" s="42"/>
      <c r="CT95" s="42"/>
      <c r="CU95" s="42"/>
      <c r="CV95" s="42"/>
      <c r="CW95" s="42"/>
      <c r="CX95" s="42"/>
      <c r="CY95" s="42"/>
      <c r="CZ95" s="42"/>
      <c r="DA95" s="42"/>
      <c r="DB95" s="42"/>
      <c r="DC95" s="42"/>
      <c r="DD95" s="42"/>
      <c r="DE95" s="42"/>
      <c r="DF95" s="42"/>
      <c r="DG95" s="42"/>
      <c r="DH95" s="42"/>
      <c r="DI95" s="42"/>
      <c r="DJ95" s="42"/>
      <c r="DK95" s="42"/>
      <c r="DL95" s="42"/>
      <c r="DM95" s="42"/>
      <c r="DN95" s="42"/>
      <c r="DO95" s="42"/>
      <c r="DP95" s="42"/>
      <c r="DQ95" s="42"/>
      <c r="DR95" s="42"/>
      <c r="DS95" s="42"/>
      <c r="DT95" s="42"/>
      <c r="DU95" s="42"/>
      <c r="DV95" s="42"/>
      <c r="DW95" s="42"/>
      <c r="DX95" s="42"/>
      <c r="DY95" s="42"/>
      <c r="DZ95" s="42"/>
      <c r="EA95" s="42"/>
      <c r="EB95" s="42"/>
      <c r="EC95" s="42"/>
      <c r="ED95" s="42"/>
      <c r="EE95" s="42"/>
      <c r="EF95" s="42"/>
      <c r="EG95" s="42"/>
      <c r="EH95" s="42"/>
      <c r="EI95" s="42"/>
      <c r="EJ95" s="42"/>
      <c r="EK95" s="42"/>
      <c r="EL95" s="42"/>
      <c r="EM95" s="42"/>
      <c r="EN95" s="42"/>
      <c r="EO95" s="42"/>
      <c r="EP95" s="42"/>
      <c r="EQ95" s="42"/>
      <c r="ER95" s="42"/>
      <c r="ES95" s="42"/>
      <c r="ET95" s="42"/>
      <c r="EU95" s="42"/>
      <c r="EV95" s="42"/>
      <c r="EW95" s="42"/>
      <c r="EX95" s="42"/>
      <c r="EY95" s="42"/>
      <c r="EZ95" s="42"/>
      <c r="FA95" s="42"/>
      <c r="FB95" s="42"/>
      <c r="FC95" s="42"/>
      <c r="FD95" s="42"/>
      <c r="FE95" s="42"/>
      <c r="FF95" s="42"/>
      <c r="FG95" s="42"/>
      <c r="FH95" s="42"/>
      <c r="FI95" s="42"/>
      <c r="FJ95" s="42"/>
      <c r="FK95" s="42"/>
      <c r="FL95" s="42"/>
      <c r="FM95" s="42"/>
      <c r="FN95" s="42"/>
      <c r="FO95" s="42"/>
      <c r="FP95" s="42"/>
      <c r="FQ95" s="42"/>
      <c r="FR95" s="42"/>
      <c r="FS95" s="42"/>
      <c r="FT95" s="42"/>
      <c r="FU95" s="42"/>
      <c r="FV95" s="42"/>
      <c r="FW95" s="42"/>
      <c r="FX95" s="42"/>
      <c r="FY95" s="42"/>
      <c r="FZ95" s="42"/>
      <c r="GA95" s="42"/>
      <c r="GB95" s="42"/>
      <c r="GC95" s="42"/>
      <c r="GD95" s="42"/>
      <c r="GE95" s="42"/>
      <c r="GF95" s="42"/>
      <c r="GG95" s="42"/>
      <c r="GH95" s="42"/>
      <c r="GI95" s="42"/>
      <c r="GJ95" s="42"/>
      <c r="GK95" s="42"/>
      <c r="GL95" s="42"/>
      <c r="GM95" s="42"/>
      <c r="GN95" s="42"/>
      <c r="GO95" s="42"/>
      <c r="GP95" s="42"/>
      <c r="GQ95" s="42"/>
      <c r="GR95" s="42"/>
      <c r="GS95" s="42"/>
      <c r="GT95" s="42"/>
      <c r="GU95" s="42"/>
      <c r="GV95" s="42"/>
      <c r="GW95" s="42"/>
      <c r="GX95" s="42"/>
      <c r="GY95" s="42"/>
      <c r="GZ95" s="42"/>
      <c r="HA95" s="42"/>
      <c r="HB95" s="42"/>
      <c r="HC95" s="42"/>
      <c r="HD95" s="42"/>
      <c r="HE95" s="42"/>
      <c r="HF95" s="42"/>
      <c r="HG95" s="42"/>
      <c r="HH95" s="42"/>
      <c r="HI95" s="42"/>
      <c r="HJ95" s="42"/>
      <c r="HK95" s="42"/>
      <c r="HL95" s="42"/>
      <c r="HM95" s="42"/>
      <c r="HN95" s="42"/>
      <c r="HO95" s="42"/>
      <c r="HP95" s="42"/>
      <c r="HQ95" s="42"/>
      <c r="HR95" s="42"/>
      <c r="HS95" s="42"/>
      <c r="HT95" s="42"/>
      <c r="HU95" s="42"/>
      <c r="HV95" s="42"/>
      <c r="HW95" s="42"/>
      <c r="HX95" s="42"/>
      <c r="HY95" s="42"/>
      <c r="HZ95" s="42"/>
      <c r="IA95" s="42"/>
      <c r="IB95" s="42"/>
      <c r="IC95" s="42"/>
      <c r="ID95" s="42"/>
      <c r="IE95" s="42"/>
      <c r="IF95" s="42"/>
      <c r="IG95" s="42"/>
      <c r="IH95" s="42"/>
      <c r="II95" s="42"/>
      <c r="IJ95" s="42"/>
      <c r="IK95" s="42"/>
      <c r="IL95" s="42"/>
      <c r="IM95" s="42"/>
      <c r="IN95" s="42"/>
      <c r="IO95" s="42"/>
      <c r="IP95" s="42"/>
      <c r="IQ95" s="42"/>
      <c r="IR95" s="42"/>
      <c r="IS95" s="42"/>
      <c r="IT95" s="42"/>
      <c r="IU95" s="42"/>
      <c r="IV95" s="42"/>
      <c r="IW95" s="42"/>
      <c r="IX95" s="42"/>
      <c r="IY95" s="42"/>
      <c r="IZ95" s="42"/>
      <c r="JA95" s="42"/>
      <c r="JB95" s="42"/>
      <c r="JC95" s="42"/>
      <c r="JD95" s="42"/>
      <c r="JE95" s="42"/>
      <c r="JF95" s="42"/>
      <c r="JG95" s="42"/>
      <c r="JH95" s="42"/>
      <c r="JI95" s="42"/>
      <c r="JJ95" s="42"/>
      <c r="JK95" s="42"/>
      <c r="JL95" s="42"/>
      <c r="JM95" s="42"/>
      <c r="JN95" s="42"/>
      <c r="JO95" s="42"/>
      <c r="JP95" s="42"/>
      <c r="JQ95" s="42"/>
      <c r="JR95" s="42"/>
      <c r="JS95" s="42"/>
      <c r="JT95" s="42"/>
      <c r="JU95" s="42"/>
      <c r="JV95" s="42"/>
      <c r="JW95" s="42"/>
      <c r="JX95" s="42"/>
      <c r="JY95" s="42"/>
      <c r="JZ95" s="42"/>
      <c r="KA95" s="42"/>
      <c r="KB95" s="42"/>
      <c r="KC95" s="42"/>
      <c r="KD95" s="42"/>
      <c r="KE95" s="42"/>
      <c r="KF95" s="42"/>
      <c r="KG95" s="42"/>
      <c r="KH95" s="42"/>
      <c r="KI95" s="42"/>
      <c r="KJ95" s="42"/>
      <c r="KK95" s="42"/>
      <c r="KL95" s="42"/>
      <c r="KM95" s="42"/>
      <c r="KN95" s="42"/>
      <c r="KO95" s="42"/>
      <c r="KP95" s="42"/>
      <c r="KQ95" s="42"/>
      <c r="KR95" s="42"/>
      <c r="KS95" s="42"/>
      <c r="KT95" s="42"/>
      <c r="KU95" s="42"/>
      <c r="KV95" s="42"/>
      <c r="KW95" s="42"/>
      <c r="KX95" s="42"/>
      <c r="KY95" s="42"/>
      <c r="KZ95" s="42"/>
      <c r="LA95" s="42"/>
      <c r="LB95" s="42"/>
      <c r="LC95" s="42"/>
      <c r="LD95" s="42"/>
      <c r="LE95" s="42"/>
      <c r="LF95" s="42"/>
      <c r="LG95" s="42"/>
      <c r="LH95" s="42"/>
      <c r="LI95" s="42"/>
      <c r="LJ95" s="42"/>
      <c r="LK95" s="42"/>
      <c r="LL95" s="42"/>
      <c r="LM95" s="42"/>
      <c r="LN95" s="42"/>
      <c r="LO95" s="42"/>
      <c r="LP95" s="42"/>
      <c r="LQ95" s="42"/>
      <c r="LR95" s="42"/>
      <c r="LS95" s="42"/>
      <c r="LT95" s="42"/>
      <c r="LU95" s="42"/>
      <c r="LV95" s="42"/>
      <c r="LW95" s="42"/>
      <c r="LX95" s="42"/>
      <c r="LY95" s="42"/>
      <c r="LZ95" s="42"/>
      <c r="MA95" s="42"/>
      <c r="MB95" s="42"/>
      <c r="MC95" s="42"/>
      <c r="MD95" s="42"/>
      <c r="ME95" s="42"/>
      <c r="MF95" s="42"/>
      <c r="MG95" s="42"/>
      <c r="MH95" s="42"/>
      <c r="MI95" s="42"/>
      <c r="MJ95" s="42"/>
      <c r="MK95" s="42"/>
      <c r="ML95" s="42"/>
      <c r="MM95" s="42"/>
      <c r="MN95" s="42"/>
      <c r="MO95" s="42"/>
      <c r="MP95" s="42"/>
      <c r="MQ95" s="42"/>
      <c r="MR95" s="42"/>
      <c r="MS95" s="42"/>
      <c r="MT95" s="42"/>
      <c r="MU95" s="42"/>
      <c r="MV95" s="42"/>
      <c r="MW95" s="42"/>
      <c r="MX95" s="42"/>
      <c r="MY95" s="42"/>
      <c r="MZ95" s="42"/>
      <c r="NA95" s="42"/>
      <c r="NB95" s="42"/>
      <c r="NC95" s="42"/>
      <c r="ND95" s="42"/>
      <c r="NE95" s="42"/>
      <c r="NF95" s="42"/>
      <c r="NG95" s="42"/>
      <c r="NH95" s="42"/>
      <c r="NI95" s="42"/>
      <c r="NJ95" s="42"/>
      <c r="NK95" s="42"/>
      <c r="NL95" s="42"/>
      <c r="NM95" s="42"/>
      <c r="NN95" s="42"/>
      <c r="NO95" s="42"/>
      <c r="NP95" s="42"/>
      <c r="NQ95" s="42"/>
      <c r="NR95" s="42"/>
      <c r="NS95" s="42"/>
      <c r="NT95" s="42"/>
      <c r="NU95" s="42"/>
      <c r="NV95" s="42"/>
      <c r="NW95" s="42"/>
      <c r="NX95" s="42"/>
      <c r="NY95" s="42"/>
      <c r="NZ95" s="42"/>
      <c r="OA95" s="42"/>
      <c r="OB95" s="42"/>
      <c r="OC95" s="42"/>
      <c r="OD95" s="42"/>
      <c r="OE95" s="42"/>
      <c r="OF95" s="42"/>
      <c r="OG95" s="42"/>
      <c r="OH95" s="42"/>
      <c r="OI95" s="42"/>
      <c r="OJ95" s="42"/>
      <c r="OK95" s="42"/>
      <c r="OL95" s="42"/>
      <c r="OM95" s="42"/>
      <c r="ON95" s="42"/>
      <c r="OO95" s="42"/>
      <c r="OP95" s="42"/>
      <c r="OQ95" s="42"/>
      <c r="OR95" s="42"/>
      <c r="OS95" s="42"/>
      <c r="OT95" s="42"/>
      <c r="OU95" s="42"/>
      <c r="OV95" s="42"/>
      <c r="OW95" s="42"/>
      <c r="OX95" s="42"/>
      <c r="OY95" s="42"/>
      <c r="OZ95" s="42"/>
      <c r="PA95" s="42"/>
      <c r="PB95" s="42"/>
      <c r="PC95" s="42"/>
      <c r="PD95" s="42"/>
      <c r="PE95" s="42"/>
      <c r="PF95" s="42"/>
      <c r="PG95" s="42"/>
      <c r="PH95" s="42"/>
      <c r="PI95" s="42"/>
      <c r="PJ95" s="42"/>
      <c r="PK95" s="42"/>
      <c r="PL95" s="42"/>
      <c r="PM95" s="42"/>
      <c r="PN95" s="42"/>
      <c r="PO95" s="42"/>
      <c r="PP95" s="42"/>
      <c r="PQ95" s="42"/>
      <c r="PR95" s="42"/>
      <c r="PS95" s="42"/>
      <c r="PT95" s="42"/>
      <c r="PU95" s="42"/>
      <c r="PV95" s="42"/>
      <c r="PW95" s="42"/>
      <c r="PX95" s="42"/>
      <c r="PY95" s="42"/>
      <c r="PZ95" s="42"/>
      <c r="QA95" s="42"/>
      <c r="QB95" s="42"/>
      <c r="QC95" s="42"/>
      <c r="QD95" s="42"/>
      <c r="QE95" s="42"/>
      <c r="QF95" s="42"/>
      <c r="QG95" s="42"/>
      <c r="QH95" s="42"/>
      <c r="QI95" s="42"/>
      <c r="QJ95" s="42"/>
      <c r="QK95" s="42"/>
      <c r="QL95" s="42"/>
      <c r="QM95" s="42"/>
      <c r="QN95" s="42"/>
      <c r="QO95" s="42"/>
      <c r="QP95" s="42"/>
      <c r="QQ95" s="42"/>
      <c r="QR95" s="42"/>
      <c r="QS95" s="42"/>
      <c r="QT95" s="42"/>
      <c r="QU95" s="42"/>
      <c r="QV95" s="42"/>
      <c r="QW95" s="42"/>
      <c r="QX95" s="42"/>
      <c r="QY95" s="42"/>
      <c r="QZ95" s="42"/>
      <c r="RA95" s="42"/>
      <c r="RB95" s="42"/>
      <c r="RC95" s="42"/>
      <c r="RD95" s="42"/>
      <c r="RE95" s="42"/>
      <c r="RF95" s="42"/>
      <c r="RG95" s="42"/>
      <c r="RH95" s="42"/>
      <c r="RI95" s="42"/>
      <c r="RJ95" s="42"/>
      <c r="RK95" s="42"/>
      <c r="RL95" s="42"/>
      <c r="RM95" s="42"/>
      <c r="RN95" s="42"/>
      <c r="RO95" s="42"/>
      <c r="RP95" s="42"/>
      <c r="RQ95" s="42"/>
      <c r="RR95" s="42"/>
      <c r="RS95" s="42"/>
      <c r="RT95" s="42"/>
      <c r="RU95" s="42"/>
      <c r="RV95" s="42"/>
      <c r="RW95" s="42"/>
      <c r="RX95" s="42"/>
      <c r="RY95" s="42"/>
      <c r="RZ95" s="42"/>
      <c r="SA95" s="42"/>
      <c r="SB95" s="42"/>
      <c r="SC95" s="42"/>
      <c r="SD95" s="42"/>
      <c r="SE95" s="42"/>
      <c r="SF95" s="42"/>
      <c r="SG95" s="42"/>
      <c r="SH95" s="42"/>
      <c r="SI95" s="42"/>
      <c r="SJ95" s="42"/>
      <c r="SK95" s="42"/>
      <c r="SL95" s="42"/>
      <c r="SM95" s="42"/>
      <c r="SN95" s="42"/>
      <c r="SO95" s="42"/>
      <c r="SP95" s="42"/>
      <c r="SQ95" s="42"/>
      <c r="SR95" s="42"/>
      <c r="SS95" s="42"/>
      <c r="ST95" s="42"/>
      <c r="SU95" s="42"/>
      <c r="SV95" s="42"/>
      <c r="SW95" s="42"/>
      <c r="SX95" s="42"/>
      <c r="SY95" s="42"/>
      <c r="SZ95" s="42"/>
      <c r="TA95" s="42"/>
      <c r="TB95" s="42"/>
      <c r="TC95" s="42"/>
      <c r="TD95" s="42"/>
      <c r="TE95" s="42"/>
      <c r="TF95" s="42"/>
      <c r="TG95" s="42"/>
      <c r="TH95" s="42"/>
      <c r="TI95" s="42"/>
      <c r="TJ95" s="42"/>
      <c r="TK95" s="42"/>
      <c r="TL95" s="42"/>
      <c r="TM95" s="42"/>
      <c r="TN95" s="42"/>
      <c r="TO95" s="42"/>
      <c r="TP95" s="42"/>
      <c r="TQ95" s="42"/>
      <c r="TR95" s="42"/>
      <c r="TS95" s="42"/>
      <c r="TT95" s="42"/>
      <c r="TU95" s="42"/>
      <c r="TV95" s="42"/>
      <c r="TW95" s="42"/>
      <c r="TX95" s="42"/>
      <c r="TY95" s="42"/>
      <c r="TZ95" s="42"/>
      <c r="UA95" s="42"/>
      <c r="UB95" s="42"/>
      <c r="UC95" s="42"/>
      <c r="UD95" s="42"/>
      <c r="UE95" s="42"/>
      <c r="UF95" s="42"/>
      <c r="UG95" s="42"/>
      <c r="UH95" s="42"/>
      <c r="UI95" s="42"/>
      <c r="UJ95" s="42"/>
      <c r="UK95" s="42"/>
      <c r="UL95" s="42"/>
      <c r="UM95" s="42"/>
      <c r="UN95" s="42"/>
      <c r="UO95" s="42"/>
      <c r="UP95" s="42"/>
      <c r="UQ95" s="42"/>
      <c r="UR95" s="42"/>
      <c r="US95" s="42"/>
      <c r="UT95" s="42"/>
      <c r="UU95" s="42"/>
      <c r="UV95" s="42"/>
      <c r="UW95" s="42"/>
      <c r="UX95" s="42"/>
      <c r="UY95" s="42"/>
      <c r="UZ95" s="42"/>
      <c r="VA95" s="42"/>
      <c r="VB95" s="42"/>
      <c r="VC95" s="42"/>
      <c r="VD95" s="42"/>
      <c r="VE95" s="42"/>
      <c r="VF95" s="42"/>
      <c r="VG95" s="42"/>
      <c r="VH95" s="42"/>
      <c r="VI95" s="42"/>
      <c r="VJ95" s="42"/>
      <c r="VK95" s="42"/>
      <c r="VL95" s="42"/>
      <c r="VM95" s="42"/>
      <c r="VN95" s="42"/>
      <c r="VO95" s="42"/>
      <c r="VP95" s="42"/>
      <c r="VQ95" s="42"/>
      <c r="VR95" s="42"/>
      <c r="VS95" s="42"/>
      <c r="VT95" s="42"/>
      <c r="VU95" s="42"/>
      <c r="VV95" s="42"/>
      <c r="VW95" s="42"/>
      <c r="VX95" s="42"/>
      <c r="VY95" s="42"/>
      <c r="VZ95" s="42"/>
      <c r="WA95" s="42"/>
      <c r="WB95" s="42"/>
      <c r="WC95" s="42"/>
      <c r="WD95" s="42"/>
      <c r="WE95" s="42"/>
      <c r="WF95" s="42"/>
      <c r="WG95" s="42"/>
      <c r="WH95" s="42"/>
      <c r="WI95" s="42"/>
      <c r="WJ95" s="42"/>
      <c r="WK95" s="42"/>
      <c r="WL95" s="42"/>
      <c r="WM95" s="42"/>
      <c r="WN95" s="42"/>
      <c r="WO95" s="42"/>
      <c r="WP95" s="42"/>
      <c r="WQ95" s="42"/>
      <c r="WR95" s="42"/>
      <c r="WS95" s="42"/>
      <c r="WT95" s="42"/>
      <c r="WU95" s="42"/>
      <c r="WV95" s="42"/>
      <c r="WW95" s="42"/>
      <c r="WX95" s="42"/>
      <c r="WY95" s="42"/>
      <c r="WZ95" s="42"/>
      <c r="XA95" s="42"/>
      <c r="XB95" s="42"/>
      <c r="XC95" s="42"/>
      <c r="XD95" s="42"/>
      <c r="XE95" s="42"/>
      <c r="XF95" s="42"/>
      <c r="XG95" s="42"/>
      <c r="XH95" s="42"/>
      <c r="XI95" s="42"/>
      <c r="XJ95" s="42"/>
      <c r="XK95" s="42"/>
      <c r="XL95" s="42"/>
      <c r="XM95" s="42"/>
      <c r="XN95" s="42"/>
      <c r="XO95" s="42"/>
      <c r="XP95" s="42"/>
      <c r="XQ95" s="42"/>
      <c r="XR95" s="42"/>
      <c r="XS95" s="42"/>
      <c r="XT95" s="42"/>
      <c r="XU95" s="42"/>
      <c r="XV95" s="42"/>
      <c r="XW95" s="42"/>
      <c r="XX95" s="42"/>
      <c r="XY95" s="42"/>
      <c r="XZ95" s="42"/>
      <c r="YA95" s="42"/>
      <c r="YB95" s="42"/>
      <c r="YC95" s="42"/>
      <c r="YD95" s="42"/>
      <c r="YE95" s="42"/>
      <c r="YF95" s="42"/>
      <c r="YG95" s="42"/>
      <c r="YH95" s="42"/>
      <c r="YI95" s="42"/>
      <c r="YJ95" s="42"/>
      <c r="YK95" s="42"/>
      <c r="YL95" s="42"/>
      <c r="YM95" s="42"/>
      <c r="YN95" s="42"/>
      <c r="YO95" s="42"/>
      <c r="YP95" s="42"/>
      <c r="YQ95" s="42"/>
      <c r="YR95" s="42"/>
      <c r="YS95" s="42"/>
      <c r="YT95" s="42"/>
      <c r="YU95" s="42"/>
      <c r="YV95" s="42"/>
      <c r="YW95" s="42"/>
      <c r="YX95" s="42"/>
      <c r="YY95" s="42"/>
      <c r="YZ95" s="42"/>
      <c r="ZA95" s="42"/>
      <c r="ZB95" s="42"/>
      <c r="ZC95" s="42"/>
      <c r="ZD95" s="42"/>
      <c r="ZE95" s="42"/>
      <c r="ZF95" s="42"/>
      <c r="ZG95" s="42"/>
      <c r="ZH95" s="42"/>
      <c r="ZI95" s="42"/>
      <c r="ZJ95" s="42"/>
      <c r="ZK95" s="42"/>
      <c r="ZL95" s="42"/>
      <c r="ZM95" s="42"/>
      <c r="ZN95" s="42"/>
      <c r="ZO95" s="42"/>
      <c r="ZP95" s="42"/>
      <c r="ZQ95" s="42"/>
      <c r="ZR95" s="42"/>
      <c r="ZS95" s="42"/>
      <c r="ZT95" s="42"/>
      <c r="ZU95" s="42"/>
      <c r="ZV95" s="42"/>
      <c r="ZW95" s="42"/>
      <c r="ZX95" s="42"/>
      <c r="ZY95" s="42"/>
      <c r="ZZ95" s="42"/>
      <c r="AAA95" s="42"/>
      <c r="AAB95" s="42"/>
      <c r="AAC95" s="42"/>
      <c r="AAD95" s="42"/>
      <c r="AAE95" s="42"/>
      <c r="AAF95" s="42"/>
      <c r="AAG95" s="42"/>
      <c r="AAH95" s="42"/>
      <c r="AAI95" s="42"/>
      <c r="AAJ95" s="42"/>
      <c r="AAK95" s="42"/>
      <c r="AAL95" s="42"/>
      <c r="AAM95" s="42"/>
      <c r="AAN95" s="42"/>
      <c r="AAO95" s="42"/>
      <c r="AAP95" s="42"/>
      <c r="AAQ95" s="42"/>
      <c r="AAR95" s="42"/>
      <c r="AAS95" s="42"/>
      <c r="AAT95" s="42"/>
      <c r="AAU95" s="42"/>
      <c r="AAV95" s="42"/>
      <c r="AAW95" s="42"/>
      <c r="AAX95" s="42"/>
      <c r="AAY95" s="42"/>
      <c r="AAZ95" s="42"/>
      <c r="ABA95" s="42"/>
      <c r="ABB95" s="42"/>
      <c r="ABC95" s="42"/>
      <c r="ABD95" s="42"/>
      <c r="ABE95" s="42"/>
      <c r="ABF95" s="42"/>
      <c r="ABG95" s="42"/>
      <c r="ABH95" s="42"/>
      <c r="ABI95" s="42"/>
      <c r="ABJ95" s="42"/>
      <c r="ABK95" s="42"/>
      <c r="ABL95" s="42"/>
      <c r="ABM95" s="42"/>
      <c r="ABN95" s="42"/>
      <c r="ABO95" s="42"/>
      <c r="ABP95" s="42"/>
      <c r="ABQ95" s="42"/>
      <c r="ABR95" s="42"/>
      <c r="ABS95" s="42"/>
      <c r="ABT95" s="42"/>
      <c r="ABU95" s="42"/>
      <c r="ABV95" s="42"/>
      <c r="ABW95" s="42"/>
      <c r="ABX95" s="42"/>
      <c r="ABY95" s="42"/>
      <c r="ABZ95" s="42"/>
      <c r="ACA95" s="42"/>
      <c r="ACB95" s="42"/>
      <c r="ACC95" s="42"/>
      <c r="ACD95" s="42"/>
      <c r="ACE95" s="42"/>
      <c r="ACF95" s="42"/>
      <c r="ACG95" s="42"/>
      <c r="ACH95" s="42"/>
      <c r="ACI95" s="42"/>
      <c r="ACJ95" s="42"/>
      <c r="ACK95" s="42"/>
      <c r="ACL95" s="42"/>
      <c r="ACM95" s="42"/>
      <c r="ACN95" s="42"/>
      <c r="ACO95" s="42"/>
      <c r="ACP95" s="42"/>
      <c r="ACQ95" s="42"/>
      <c r="ACR95" s="42"/>
      <c r="ACS95" s="42"/>
      <c r="ACT95" s="42"/>
      <c r="ACU95" s="42"/>
      <c r="ACV95" s="42"/>
      <c r="ACW95" s="42"/>
      <c r="ACX95" s="42"/>
      <c r="ACY95" s="42"/>
      <c r="ACZ95" s="42"/>
      <c r="ADA95" s="42"/>
      <c r="ADB95" s="42"/>
      <c r="ADC95" s="42"/>
      <c r="ADD95" s="42"/>
      <c r="ADE95" s="42"/>
      <c r="ADF95" s="42"/>
      <c r="ADG95" s="42"/>
      <c r="ADH95" s="42"/>
      <c r="ADI95" s="42"/>
      <c r="ADJ95" s="42"/>
      <c r="ADK95" s="42"/>
      <c r="ADL95" s="42"/>
      <c r="ADM95" s="42"/>
      <c r="ADN95" s="42"/>
      <c r="ADO95" s="42"/>
      <c r="ADP95" s="42"/>
      <c r="ADQ95" s="42"/>
      <c r="ADR95" s="42"/>
      <c r="ADS95" s="42"/>
      <c r="ADT95" s="42"/>
      <c r="ADU95" s="42"/>
      <c r="ADV95" s="42"/>
      <c r="ADW95" s="42"/>
      <c r="ADX95" s="42"/>
      <c r="ADY95" s="42"/>
      <c r="ADZ95" s="42"/>
      <c r="AEA95" s="42"/>
      <c r="AEB95" s="42"/>
      <c r="AEC95" s="42"/>
      <c r="AED95" s="42"/>
      <c r="AEE95" s="42"/>
      <c r="AEF95" s="42"/>
      <c r="AEG95" s="42"/>
      <c r="AEH95" s="42"/>
      <c r="AEI95" s="42"/>
      <c r="AEJ95" s="42"/>
      <c r="AEK95" s="42"/>
      <c r="AEL95" s="42"/>
      <c r="AEM95" s="42"/>
      <c r="AEN95" s="42"/>
      <c r="AEO95" s="42"/>
      <c r="AEP95" s="42"/>
      <c r="AEQ95" s="42"/>
      <c r="AER95" s="42"/>
      <c r="AES95" s="42"/>
      <c r="AET95" s="42"/>
      <c r="AEU95" s="42"/>
      <c r="AEV95" s="42"/>
      <c r="AEW95" s="42"/>
      <c r="AEX95" s="42"/>
      <c r="AEY95" s="42"/>
      <c r="AEZ95" s="42"/>
      <c r="AFA95" s="42"/>
      <c r="AFB95" s="42"/>
      <c r="AFC95" s="42"/>
      <c r="AFD95" s="42"/>
      <c r="AFE95" s="42"/>
      <c r="AFF95" s="42"/>
      <c r="AFG95" s="42"/>
      <c r="AFH95" s="42"/>
      <c r="AFI95" s="42"/>
      <c r="AFJ95" s="42"/>
      <c r="AFK95" s="42"/>
      <c r="AFL95" s="42"/>
      <c r="AFM95" s="42"/>
      <c r="AFN95" s="42"/>
      <c r="AFO95" s="42"/>
      <c r="AFP95" s="42"/>
      <c r="AFQ95" s="42"/>
      <c r="AFR95" s="42"/>
      <c r="AFS95" s="42"/>
      <c r="AFT95" s="42"/>
      <c r="AFU95" s="42"/>
      <c r="AFV95" s="42"/>
      <c r="AFW95" s="42"/>
      <c r="AFX95" s="42"/>
      <c r="AFY95" s="42"/>
      <c r="AFZ95" s="42"/>
      <c r="AGA95" s="42"/>
      <c r="AGB95" s="42"/>
      <c r="AGC95" s="42"/>
      <c r="AGD95" s="42"/>
      <c r="AGE95" s="42"/>
      <c r="AGF95" s="42"/>
      <c r="AGG95" s="42"/>
      <c r="AGH95" s="42"/>
      <c r="AGI95" s="42"/>
      <c r="AGJ95" s="42"/>
      <c r="AGK95" s="42"/>
      <c r="AGL95" s="42"/>
      <c r="AGM95" s="42"/>
      <c r="AGN95" s="42"/>
      <c r="AGO95" s="42"/>
      <c r="AGP95" s="42"/>
      <c r="AGQ95" s="42"/>
      <c r="AGR95" s="42"/>
      <c r="AGS95" s="42"/>
      <c r="AGT95" s="42"/>
      <c r="AGU95" s="42"/>
      <c r="AGV95" s="42"/>
      <c r="AGW95" s="42"/>
      <c r="AGX95" s="42"/>
      <c r="AGY95" s="42"/>
      <c r="AGZ95" s="42"/>
      <c r="AHA95" s="42"/>
      <c r="AHB95" s="42"/>
      <c r="AHC95" s="42"/>
      <c r="AHD95" s="42"/>
      <c r="AHE95" s="42"/>
      <c r="AHF95" s="42"/>
      <c r="AHG95" s="42"/>
      <c r="AHH95" s="42"/>
      <c r="AHI95" s="42"/>
      <c r="AHJ95" s="42"/>
      <c r="AHK95" s="42"/>
      <c r="AHL95" s="42"/>
      <c r="AHM95" s="42"/>
      <c r="AHN95" s="42"/>
      <c r="AHO95" s="42"/>
      <c r="AHP95" s="42"/>
      <c r="AHQ95" s="42"/>
      <c r="AHR95" s="42"/>
      <c r="AHS95" s="42"/>
      <c r="AHT95" s="42"/>
      <c r="AHU95" s="42"/>
      <c r="AHV95" s="42"/>
      <c r="AHW95" s="42"/>
      <c r="AHX95" s="42"/>
      <c r="AHY95" s="42"/>
      <c r="AHZ95" s="42"/>
      <c r="AIA95" s="42"/>
      <c r="AIB95" s="42"/>
      <c r="AIC95" s="42"/>
      <c r="AID95" s="42"/>
      <c r="AIE95" s="42"/>
      <c r="AIF95" s="42"/>
      <c r="AIG95" s="42"/>
      <c r="AIH95" s="42"/>
      <c r="AII95" s="42"/>
      <c r="AIJ95" s="42"/>
      <c r="AIK95" s="42"/>
      <c r="AIL95" s="42"/>
      <c r="AIM95" s="42"/>
      <c r="AIN95" s="42"/>
      <c r="AIO95" s="42"/>
      <c r="AIP95" s="42"/>
      <c r="AIQ95" s="42"/>
      <c r="AIR95" s="42"/>
      <c r="AIS95" s="42"/>
      <c r="AIT95" s="42"/>
      <c r="AIU95" s="42"/>
      <c r="AIV95" s="42"/>
      <c r="AIW95" s="42"/>
      <c r="AIX95" s="42"/>
      <c r="AIY95" s="42"/>
      <c r="AIZ95" s="42"/>
      <c r="AJA95" s="42"/>
      <c r="AJB95" s="42"/>
      <c r="AJC95" s="42"/>
      <c r="AJD95" s="42"/>
      <c r="AJE95" s="42"/>
      <c r="AJF95" s="42"/>
      <c r="AJG95" s="42"/>
      <c r="AJH95" s="42"/>
      <c r="AJI95" s="42"/>
      <c r="AJJ95" s="42"/>
      <c r="AJK95" s="42"/>
      <c r="AJL95" s="42"/>
      <c r="AJM95" s="42"/>
      <c r="AJN95" s="42"/>
      <c r="AJO95" s="42"/>
      <c r="AJP95" s="42"/>
      <c r="AJQ95" s="42"/>
      <c r="AJR95" s="42"/>
      <c r="AJS95" s="42"/>
      <c r="AJT95" s="42"/>
      <c r="AJU95" s="42"/>
      <c r="AJV95" s="42"/>
      <c r="AJW95" s="42"/>
      <c r="AJX95" s="42"/>
      <c r="AJY95" s="42"/>
      <c r="AJZ95" s="42"/>
      <c r="AKA95" s="42"/>
      <c r="AKB95" s="42"/>
      <c r="AKC95" s="42"/>
      <c r="AKD95" s="42"/>
      <c r="AKE95" s="42"/>
      <c r="AKF95" s="42"/>
      <c r="AKG95" s="42"/>
      <c r="AKH95" s="42"/>
      <c r="AKI95" s="42"/>
      <c r="AKJ95" s="42"/>
      <c r="AKK95" s="42"/>
      <c r="AKL95" s="42"/>
      <c r="AKM95" s="42"/>
      <c r="AKN95" s="42"/>
      <c r="AKO95" s="42"/>
      <c r="AKP95" s="42"/>
      <c r="AKQ95" s="42"/>
      <c r="AKR95" s="42"/>
      <c r="AKS95" s="42"/>
      <c r="AKT95" s="42"/>
      <c r="AKU95" s="42"/>
      <c r="AKV95" s="42"/>
      <c r="AKW95" s="42"/>
      <c r="AKX95" s="42"/>
      <c r="AKY95" s="42"/>
      <c r="AKZ95" s="42"/>
      <c r="ALA95" s="42"/>
      <c r="ALB95" s="42"/>
      <c r="ALC95" s="42"/>
      <c r="ALD95" s="42"/>
      <c r="ALE95" s="42"/>
      <c r="ALF95" s="42"/>
      <c r="ALG95" s="42"/>
      <c r="ALH95" s="42"/>
      <c r="ALI95" s="42"/>
      <c r="ALJ95" s="42"/>
      <c r="ALK95" s="42"/>
      <c r="ALL95" s="42"/>
      <c r="ALM95" s="42"/>
      <c r="ALN95" s="42"/>
      <c r="ALO95" s="42"/>
      <c r="ALP95" s="42"/>
      <c r="ALQ95" s="42"/>
      <c r="ALR95" s="42"/>
      <c r="ALS95" s="42"/>
      <c r="ALT95" s="42"/>
      <c r="ALU95" s="42"/>
      <c r="ALV95" s="42"/>
      <c r="ALW95" s="42"/>
      <c r="ALX95" s="42"/>
      <c r="ALY95" s="42"/>
      <c r="ALZ95" s="42"/>
      <c r="AMA95" s="42"/>
      <c r="AMB95" s="42"/>
      <c r="AMC95" s="42"/>
      <c r="AMD95" s="42"/>
      <c r="AME95" s="42"/>
      <c r="AMF95" s="42"/>
      <c r="AMG95" s="42"/>
      <c r="AMH95" s="42"/>
      <c r="AMI95" s="42"/>
      <c r="AMJ95" s="42"/>
    </row>
    <row r="96" spans="1:1024" s="42" customFormat="1" ht="78.75" x14ac:dyDescent="0.2">
      <c r="A96" s="43" t="s">
        <v>80</v>
      </c>
      <c r="B96" s="43" t="str">
        <f>cotações!A8</f>
        <v>A1</v>
      </c>
      <c r="C96" s="43"/>
      <c r="D96" s="44" t="s">
        <v>100</v>
      </c>
      <c r="E96" s="43" t="s">
        <v>74</v>
      </c>
      <c r="F96" s="43">
        <v>1</v>
      </c>
      <c r="G96" s="45">
        <f>cotações!M8</f>
        <v>474.15</v>
      </c>
      <c r="H96" s="43"/>
      <c r="I96" s="8">
        <f>ROUND(F96*G96,2)</f>
        <v>474.15</v>
      </c>
      <c r="J96" s="8"/>
      <c r="K96" s="8">
        <f t="shared" ref="K96:K102" si="17">I96+J96</f>
        <v>474.15</v>
      </c>
      <c r="L96" s="8"/>
      <c r="M96" s="8"/>
      <c r="N96" s="8"/>
      <c r="O96" s="8"/>
      <c r="P96" s="8"/>
      <c r="Q96" s="5"/>
      <c r="R96" s="8" t="str">
        <f t="shared" si="12"/>
        <v/>
      </c>
      <c r="S96" s="8" t="str">
        <f t="shared" si="13"/>
        <v/>
      </c>
      <c r="T96" s="8">
        <f t="shared" si="14"/>
        <v>1197.4668370241261</v>
      </c>
      <c r="U96" s="5">
        <f t="shared" si="16"/>
        <v>2</v>
      </c>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c r="DT96" s="5"/>
      <c r="DU96" s="5"/>
      <c r="DV96" s="5"/>
      <c r="DW96" s="5"/>
      <c r="DX96" s="5"/>
      <c r="DY96" s="5"/>
      <c r="DZ96" s="5"/>
      <c r="EA96" s="5"/>
      <c r="EB96" s="5"/>
      <c r="EC96" s="5"/>
      <c r="ED96" s="5"/>
      <c r="EE96" s="5"/>
      <c r="EF96" s="5"/>
      <c r="EG96" s="5"/>
      <c r="EH96" s="5"/>
      <c r="EI96" s="5"/>
      <c r="EJ96" s="5"/>
      <c r="EK96" s="5"/>
      <c r="EL96" s="5"/>
      <c r="EM96" s="5"/>
      <c r="EN96" s="5"/>
      <c r="EO96" s="5"/>
      <c r="EP96" s="5"/>
      <c r="EQ96" s="5"/>
      <c r="ER96" s="5"/>
      <c r="ES96" s="5"/>
      <c r="ET96" s="5"/>
      <c r="EU96" s="5"/>
      <c r="EV96" s="5"/>
      <c r="EW96" s="5"/>
      <c r="EX96" s="5"/>
      <c r="EY96" s="5"/>
      <c r="EZ96" s="5"/>
      <c r="FA96" s="5"/>
      <c r="FB96" s="5"/>
      <c r="FC96" s="5"/>
      <c r="FD96" s="5"/>
      <c r="FE96" s="5"/>
      <c r="FF96" s="5"/>
      <c r="FG96" s="5"/>
      <c r="FH96" s="5"/>
      <c r="FI96" s="5"/>
      <c r="FJ96" s="5"/>
      <c r="FK96" s="5"/>
      <c r="FL96" s="5"/>
      <c r="FM96" s="5"/>
      <c r="FN96" s="5"/>
      <c r="FO96" s="5"/>
      <c r="FP96" s="5"/>
      <c r="FQ96" s="5"/>
      <c r="FR96" s="5"/>
      <c r="FS96" s="5"/>
      <c r="FT96" s="5"/>
      <c r="FU96" s="5"/>
      <c r="FV96" s="5"/>
      <c r="FW96" s="5"/>
      <c r="FX96" s="5"/>
      <c r="FY96" s="5"/>
      <c r="FZ96" s="5"/>
      <c r="GA96" s="5"/>
      <c r="GB96" s="5"/>
      <c r="GC96" s="5"/>
      <c r="GD96" s="5"/>
      <c r="GE96" s="5"/>
      <c r="GF96" s="5"/>
      <c r="GG96" s="5"/>
      <c r="GH96" s="5"/>
      <c r="GI96" s="5"/>
      <c r="GJ96" s="5"/>
      <c r="GK96" s="5"/>
      <c r="GL96" s="5"/>
      <c r="GM96" s="5"/>
      <c r="GN96" s="5"/>
      <c r="GO96" s="5"/>
      <c r="GP96" s="5"/>
      <c r="GQ96" s="5"/>
      <c r="GR96" s="5"/>
      <c r="GS96" s="5"/>
      <c r="GT96" s="5"/>
      <c r="GU96" s="5"/>
      <c r="GV96" s="5"/>
      <c r="GW96" s="5"/>
      <c r="GX96" s="5"/>
      <c r="GY96" s="5"/>
      <c r="GZ96" s="5"/>
      <c r="HA96" s="5"/>
      <c r="HB96" s="5"/>
      <c r="HC96" s="5"/>
      <c r="HD96" s="5"/>
      <c r="HE96" s="5"/>
      <c r="HF96" s="5"/>
      <c r="HG96" s="5"/>
      <c r="HH96" s="5"/>
      <c r="HI96" s="5"/>
      <c r="HJ96" s="5"/>
      <c r="HK96" s="5"/>
      <c r="HL96" s="5"/>
      <c r="HM96" s="5"/>
      <c r="HN96" s="5"/>
      <c r="HO96" s="5"/>
      <c r="HP96" s="5"/>
      <c r="HQ96" s="5"/>
      <c r="HR96" s="5"/>
      <c r="HS96" s="5"/>
      <c r="HT96" s="5"/>
      <c r="HU96" s="5"/>
      <c r="HV96" s="5"/>
      <c r="HW96" s="5"/>
      <c r="HX96" s="5"/>
      <c r="HY96" s="5"/>
      <c r="HZ96" s="5"/>
      <c r="IA96" s="5"/>
      <c r="IB96" s="5"/>
      <c r="IC96" s="5"/>
      <c r="ID96" s="5"/>
      <c r="IE96" s="5"/>
      <c r="IF96" s="5"/>
      <c r="IG96" s="5"/>
      <c r="IH96" s="5"/>
      <c r="II96" s="5"/>
      <c r="IJ96" s="5"/>
      <c r="IK96" s="5"/>
      <c r="IL96" s="5"/>
      <c r="IM96" s="5"/>
      <c r="IN96" s="5"/>
      <c r="IO96" s="5"/>
      <c r="IP96" s="5"/>
      <c r="IQ96" s="5"/>
      <c r="IR96" s="5"/>
      <c r="IS96" s="5"/>
      <c r="IT96" s="5"/>
      <c r="IU96" s="5"/>
      <c r="IV96" s="5"/>
      <c r="IW96" s="5"/>
      <c r="IX96" s="5"/>
      <c r="IY96" s="5"/>
      <c r="IZ96" s="5"/>
      <c r="JA96" s="5"/>
      <c r="JB96" s="5"/>
      <c r="JC96" s="5"/>
      <c r="JD96" s="5"/>
      <c r="JE96" s="5"/>
      <c r="JF96" s="5"/>
      <c r="JG96" s="5"/>
      <c r="JH96" s="5"/>
      <c r="JI96" s="5"/>
      <c r="JJ96" s="5"/>
      <c r="JK96" s="5"/>
      <c r="JL96" s="5"/>
      <c r="JM96" s="5"/>
      <c r="JN96" s="5"/>
      <c r="JO96" s="5"/>
      <c r="JP96" s="5"/>
      <c r="JQ96" s="5"/>
      <c r="JR96" s="5"/>
      <c r="JS96" s="5"/>
      <c r="JT96" s="5"/>
      <c r="JU96" s="5"/>
      <c r="JV96" s="5"/>
      <c r="JW96" s="5"/>
      <c r="JX96" s="5"/>
      <c r="JY96" s="5"/>
      <c r="JZ96" s="5"/>
      <c r="KA96" s="5"/>
      <c r="KB96" s="5"/>
      <c r="KC96" s="5"/>
      <c r="KD96" s="5"/>
      <c r="KE96" s="5"/>
      <c r="KF96" s="5"/>
      <c r="KG96" s="5"/>
      <c r="KH96" s="5"/>
      <c r="KI96" s="5"/>
      <c r="KJ96" s="5"/>
      <c r="KK96" s="5"/>
      <c r="KL96" s="5"/>
      <c r="KM96" s="5"/>
      <c r="KN96" s="5"/>
      <c r="KO96" s="5"/>
      <c r="KP96" s="5"/>
      <c r="KQ96" s="5"/>
      <c r="KR96" s="5"/>
      <c r="KS96" s="5"/>
      <c r="KT96" s="5"/>
      <c r="KU96" s="5"/>
      <c r="KV96" s="5"/>
      <c r="KW96" s="5"/>
      <c r="KX96" s="5"/>
      <c r="KY96" s="5"/>
      <c r="KZ96" s="5"/>
      <c r="LA96" s="5"/>
      <c r="LB96" s="5"/>
      <c r="LC96" s="5"/>
      <c r="LD96" s="5"/>
      <c r="LE96" s="5"/>
      <c r="LF96" s="5"/>
      <c r="LG96" s="5"/>
      <c r="LH96" s="5"/>
      <c r="LI96" s="5"/>
      <c r="LJ96" s="5"/>
      <c r="LK96" s="5"/>
      <c r="LL96" s="5"/>
      <c r="LM96" s="5"/>
      <c r="LN96" s="5"/>
      <c r="LO96" s="5"/>
      <c r="LP96" s="5"/>
      <c r="LQ96" s="5"/>
      <c r="LR96" s="5"/>
      <c r="LS96" s="5"/>
      <c r="LT96" s="5"/>
      <c r="LU96" s="5"/>
      <c r="LV96" s="5"/>
      <c r="LW96" s="5"/>
      <c r="LX96" s="5"/>
      <c r="LY96" s="5"/>
      <c r="LZ96" s="5"/>
      <c r="MA96" s="5"/>
      <c r="MB96" s="5"/>
      <c r="MC96" s="5"/>
      <c r="MD96" s="5"/>
      <c r="ME96" s="5"/>
      <c r="MF96" s="5"/>
      <c r="MG96" s="5"/>
      <c r="MH96" s="5"/>
      <c r="MI96" s="5"/>
      <c r="MJ96" s="5"/>
      <c r="MK96" s="5"/>
      <c r="ML96" s="5"/>
      <c r="MM96" s="5"/>
      <c r="MN96" s="5"/>
      <c r="MO96" s="5"/>
      <c r="MP96" s="5"/>
      <c r="MQ96" s="5"/>
      <c r="MR96" s="5"/>
      <c r="MS96" s="5"/>
      <c r="MT96" s="5"/>
      <c r="MU96" s="5"/>
      <c r="MV96" s="5"/>
      <c r="MW96" s="5"/>
      <c r="MX96" s="5"/>
      <c r="MY96" s="5"/>
      <c r="MZ96" s="5"/>
      <c r="NA96" s="5"/>
      <c r="NB96" s="5"/>
      <c r="NC96" s="5"/>
      <c r="ND96" s="5"/>
      <c r="NE96" s="5"/>
      <c r="NF96" s="5"/>
      <c r="NG96" s="5"/>
      <c r="NH96" s="5"/>
      <c r="NI96" s="5"/>
      <c r="NJ96" s="5"/>
      <c r="NK96" s="5"/>
      <c r="NL96" s="5"/>
      <c r="NM96" s="5"/>
      <c r="NN96" s="5"/>
      <c r="NO96" s="5"/>
      <c r="NP96" s="5"/>
      <c r="NQ96" s="5"/>
      <c r="NR96" s="5"/>
      <c r="NS96" s="5"/>
      <c r="NT96" s="5"/>
      <c r="NU96" s="5"/>
      <c r="NV96" s="5"/>
      <c r="NW96" s="5"/>
      <c r="NX96" s="5"/>
      <c r="NY96" s="5"/>
      <c r="NZ96" s="5"/>
      <c r="OA96" s="5"/>
      <c r="OB96" s="5"/>
      <c r="OC96" s="5"/>
      <c r="OD96" s="5"/>
      <c r="OE96" s="5"/>
      <c r="OF96" s="5"/>
      <c r="OG96" s="5"/>
      <c r="OH96" s="5"/>
      <c r="OI96" s="5"/>
      <c r="OJ96" s="5"/>
      <c r="OK96" s="5"/>
      <c r="OL96" s="5"/>
      <c r="OM96" s="5"/>
      <c r="ON96" s="5"/>
      <c r="OO96" s="5"/>
      <c r="OP96" s="5"/>
      <c r="OQ96" s="5"/>
      <c r="OR96" s="5"/>
      <c r="OS96" s="5"/>
      <c r="OT96" s="5"/>
      <c r="OU96" s="5"/>
      <c r="OV96" s="5"/>
      <c r="OW96" s="5"/>
      <c r="OX96" s="5"/>
      <c r="OY96" s="5"/>
      <c r="OZ96" s="5"/>
      <c r="PA96" s="5"/>
      <c r="PB96" s="5"/>
      <c r="PC96" s="5"/>
      <c r="PD96" s="5"/>
      <c r="PE96" s="5"/>
      <c r="PF96" s="5"/>
      <c r="PG96" s="5"/>
      <c r="PH96" s="5"/>
      <c r="PI96" s="5"/>
      <c r="PJ96" s="5"/>
      <c r="PK96" s="5"/>
      <c r="PL96" s="5"/>
      <c r="PM96" s="5"/>
      <c r="PN96" s="5"/>
      <c r="PO96" s="5"/>
      <c r="PP96" s="5"/>
      <c r="PQ96" s="5"/>
      <c r="PR96" s="5"/>
      <c r="PS96" s="5"/>
      <c r="PT96" s="5"/>
      <c r="PU96" s="5"/>
      <c r="PV96" s="5"/>
      <c r="PW96" s="5"/>
      <c r="PX96" s="5"/>
      <c r="PY96" s="5"/>
      <c r="PZ96" s="5"/>
      <c r="QA96" s="5"/>
      <c r="QB96" s="5"/>
      <c r="QC96" s="5"/>
      <c r="QD96" s="5"/>
      <c r="QE96" s="5"/>
      <c r="QF96" s="5"/>
      <c r="QG96" s="5"/>
      <c r="QH96" s="5"/>
      <c r="QI96" s="5"/>
      <c r="QJ96" s="5"/>
      <c r="QK96" s="5"/>
      <c r="QL96" s="5"/>
      <c r="QM96" s="5"/>
      <c r="QN96" s="5"/>
      <c r="QO96" s="5"/>
      <c r="QP96" s="5"/>
      <c r="QQ96" s="5"/>
      <c r="QR96" s="5"/>
      <c r="QS96" s="5"/>
      <c r="QT96" s="5"/>
      <c r="QU96" s="5"/>
      <c r="QV96" s="5"/>
      <c r="QW96" s="5"/>
      <c r="QX96" s="5"/>
      <c r="QY96" s="5"/>
      <c r="QZ96" s="5"/>
      <c r="RA96" s="5"/>
      <c r="RB96" s="5"/>
      <c r="RC96" s="5"/>
      <c r="RD96" s="5"/>
      <c r="RE96" s="5"/>
      <c r="RF96" s="5"/>
      <c r="RG96" s="5"/>
      <c r="RH96" s="5"/>
      <c r="RI96" s="5"/>
      <c r="RJ96" s="5"/>
      <c r="RK96" s="5"/>
      <c r="RL96" s="5"/>
      <c r="RM96" s="5"/>
      <c r="RN96" s="5"/>
      <c r="RO96" s="5"/>
      <c r="RP96" s="5"/>
      <c r="RQ96" s="5"/>
      <c r="RR96" s="5"/>
      <c r="RS96" s="5"/>
      <c r="RT96" s="5"/>
      <c r="RU96" s="5"/>
      <c r="RV96" s="5"/>
      <c r="RW96" s="5"/>
      <c r="RX96" s="5"/>
      <c r="RY96" s="5"/>
      <c r="RZ96" s="5"/>
      <c r="SA96" s="5"/>
      <c r="SB96" s="5"/>
      <c r="SC96" s="5"/>
      <c r="SD96" s="5"/>
      <c r="SE96" s="5"/>
      <c r="SF96" s="5"/>
      <c r="SG96" s="5"/>
      <c r="SH96" s="5"/>
      <c r="SI96" s="5"/>
      <c r="SJ96" s="5"/>
      <c r="SK96" s="5"/>
      <c r="SL96" s="5"/>
      <c r="SM96" s="5"/>
      <c r="SN96" s="5"/>
      <c r="SO96" s="5"/>
      <c r="SP96" s="5"/>
      <c r="SQ96" s="5"/>
      <c r="SR96" s="5"/>
      <c r="SS96" s="5"/>
      <c r="ST96" s="5"/>
      <c r="SU96" s="5"/>
      <c r="SV96" s="5"/>
      <c r="SW96" s="5"/>
      <c r="SX96" s="5"/>
      <c r="SY96" s="5"/>
      <c r="SZ96" s="5"/>
      <c r="TA96" s="5"/>
      <c r="TB96" s="5"/>
      <c r="TC96" s="5"/>
      <c r="TD96" s="5"/>
      <c r="TE96" s="5"/>
      <c r="TF96" s="5"/>
      <c r="TG96" s="5"/>
      <c r="TH96" s="5"/>
      <c r="TI96" s="5"/>
      <c r="TJ96" s="5"/>
      <c r="TK96" s="5"/>
      <c r="TL96" s="5"/>
      <c r="TM96" s="5"/>
      <c r="TN96" s="5"/>
      <c r="TO96" s="5"/>
      <c r="TP96" s="5"/>
      <c r="TQ96" s="5"/>
      <c r="TR96" s="5"/>
      <c r="TS96" s="5"/>
      <c r="TT96" s="5"/>
      <c r="TU96" s="5"/>
      <c r="TV96" s="5"/>
      <c r="TW96" s="5"/>
      <c r="TX96" s="5"/>
      <c r="TY96" s="5"/>
      <c r="TZ96" s="5"/>
      <c r="UA96" s="5"/>
      <c r="UB96" s="5"/>
      <c r="UC96" s="5"/>
      <c r="UD96" s="5"/>
      <c r="UE96" s="5"/>
      <c r="UF96" s="5"/>
      <c r="UG96" s="5"/>
      <c r="UH96" s="5"/>
      <c r="UI96" s="5"/>
      <c r="UJ96" s="5"/>
      <c r="UK96" s="5"/>
      <c r="UL96" s="5"/>
      <c r="UM96" s="5"/>
      <c r="UN96" s="5"/>
      <c r="UO96" s="5"/>
      <c r="UP96" s="5"/>
      <c r="UQ96" s="5"/>
      <c r="UR96" s="5"/>
      <c r="US96" s="5"/>
      <c r="UT96" s="5"/>
      <c r="UU96" s="5"/>
      <c r="UV96" s="5"/>
      <c r="UW96" s="5"/>
      <c r="UX96" s="5"/>
      <c r="UY96" s="5"/>
      <c r="UZ96" s="5"/>
      <c r="VA96" s="5"/>
      <c r="VB96" s="5"/>
      <c r="VC96" s="5"/>
      <c r="VD96" s="5"/>
      <c r="VE96" s="5"/>
      <c r="VF96" s="5"/>
      <c r="VG96" s="5"/>
      <c r="VH96" s="5"/>
      <c r="VI96" s="5"/>
      <c r="VJ96" s="5"/>
      <c r="VK96" s="5"/>
      <c r="VL96" s="5"/>
      <c r="VM96" s="5"/>
      <c r="VN96" s="5"/>
      <c r="VO96" s="5"/>
      <c r="VP96" s="5"/>
      <c r="VQ96" s="5"/>
      <c r="VR96" s="5"/>
      <c r="VS96" s="5"/>
      <c r="VT96" s="5"/>
      <c r="VU96" s="5"/>
      <c r="VV96" s="5"/>
      <c r="VW96" s="5"/>
      <c r="VX96" s="5"/>
      <c r="VY96" s="5"/>
      <c r="VZ96" s="5"/>
      <c r="WA96" s="5"/>
      <c r="WB96" s="5"/>
      <c r="WC96" s="5"/>
      <c r="WD96" s="5"/>
      <c r="WE96" s="5"/>
      <c r="WF96" s="5"/>
      <c r="WG96" s="5"/>
      <c r="WH96" s="5"/>
      <c r="WI96" s="5"/>
      <c r="WJ96" s="5"/>
      <c r="WK96" s="5"/>
      <c r="WL96" s="5"/>
      <c r="WM96" s="5"/>
      <c r="WN96" s="5"/>
      <c r="WO96" s="5"/>
      <c r="WP96" s="5"/>
      <c r="WQ96" s="5"/>
      <c r="WR96" s="5"/>
      <c r="WS96" s="5"/>
      <c r="WT96" s="5"/>
      <c r="WU96" s="5"/>
      <c r="WV96" s="5"/>
      <c r="WW96" s="5"/>
      <c r="WX96" s="5"/>
      <c r="WY96" s="5"/>
      <c r="WZ96" s="5"/>
      <c r="XA96" s="5"/>
      <c r="XB96" s="5"/>
      <c r="XC96" s="5"/>
      <c r="XD96" s="5"/>
      <c r="XE96" s="5"/>
      <c r="XF96" s="5"/>
      <c r="XG96" s="5"/>
      <c r="XH96" s="5"/>
      <c r="XI96" s="5"/>
      <c r="XJ96" s="5"/>
      <c r="XK96" s="5"/>
      <c r="XL96" s="5"/>
      <c r="XM96" s="5"/>
      <c r="XN96" s="5"/>
      <c r="XO96" s="5"/>
      <c r="XP96" s="5"/>
      <c r="XQ96" s="5"/>
      <c r="XR96" s="5"/>
      <c r="XS96" s="5"/>
      <c r="XT96" s="5"/>
      <c r="XU96" s="5"/>
      <c r="XV96" s="5"/>
      <c r="XW96" s="5"/>
      <c r="XX96" s="5"/>
      <c r="XY96" s="5"/>
      <c r="XZ96" s="5"/>
      <c r="YA96" s="5"/>
      <c r="YB96" s="5"/>
      <c r="YC96" s="5"/>
      <c r="YD96" s="5"/>
      <c r="YE96" s="5"/>
      <c r="YF96" s="5"/>
      <c r="YG96" s="5"/>
      <c r="YH96" s="5"/>
      <c r="YI96" s="5"/>
      <c r="YJ96" s="5"/>
      <c r="YK96" s="5"/>
      <c r="YL96" s="5"/>
      <c r="YM96" s="5"/>
      <c r="YN96" s="5"/>
      <c r="YO96" s="5"/>
      <c r="YP96" s="5"/>
      <c r="YQ96" s="5"/>
      <c r="YR96" s="5"/>
      <c r="YS96" s="5"/>
      <c r="YT96" s="5"/>
      <c r="YU96" s="5"/>
      <c r="YV96" s="5"/>
      <c r="YW96" s="5"/>
      <c r="YX96" s="5"/>
      <c r="YY96" s="5"/>
      <c r="YZ96" s="5"/>
      <c r="ZA96" s="5"/>
      <c r="ZB96" s="5"/>
      <c r="ZC96" s="5"/>
      <c r="ZD96" s="5"/>
      <c r="ZE96" s="5"/>
      <c r="ZF96" s="5"/>
      <c r="ZG96" s="5"/>
      <c r="ZH96" s="5"/>
      <c r="ZI96" s="5"/>
      <c r="ZJ96" s="5"/>
      <c r="ZK96" s="5"/>
      <c r="ZL96" s="5"/>
      <c r="ZM96" s="5"/>
      <c r="ZN96" s="5"/>
      <c r="ZO96" s="5"/>
      <c r="ZP96" s="5"/>
      <c r="ZQ96" s="5"/>
      <c r="ZR96" s="5"/>
      <c r="ZS96" s="5"/>
      <c r="ZT96" s="5"/>
      <c r="ZU96" s="5"/>
      <c r="ZV96" s="5"/>
      <c r="ZW96" s="5"/>
      <c r="ZX96" s="5"/>
      <c r="ZY96" s="5"/>
      <c r="ZZ96" s="5"/>
      <c r="AAA96" s="5"/>
      <c r="AAB96" s="5"/>
      <c r="AAC96" s="5"/>
      <c r="AAD96" s="5"/>
      <c r="AAE96" s="5"/>
      <c r="AAF96" s="5"/>
      <c r="AAG96" s="5"/>
      <c r="AAH96" s="5"/>
      <c r="AAI96" s="5"/>
      <c r="AAJ96" s="5"/>
      <c r="AAK96" s="5"/>
      <c r="AAL96" s="5"/>
      <c r="AAM96" s="5"/>
      <c r="AAN96" s="5"/>
      <c r="AAO96" s="5"/>
      <c r="AAP96" s="5"/>
      <c r="AAQ96" s="5"/>
      <c r="AAR96" s="5"/>
      <c r="AAS96" s="5"/>
      <c r="AAT96" s="5"/>
      <c r="AAU96" s="5"/>
      <c r="AAV96" s="5"/>
      <c r="AAW96" s="5"/>
      <c r="AAX96" s="5"/>
      <c r="AAY96" s="5"/>
      <c r="AAZ96" s="5"/>
      <c r="ABA96" s="5"/>
      <c r="ABB96" s="5"/>
      <c r="ABC96" s="5"/>
      <c r="ABD96" s="5"/>
      <c r="ABE96" s="5"/>
      <c r="ABF96" s="5"/>
      <c r="ABG96" s="5"/>
      <c r="ABH96" s="5"/>
      <c r="ABI96" s="5"/>
      <c r="ABJ96" s="5"/>
      <c r="ABK96" s="5"/>
      <c r="ABL96" s="5"/>
      <c r="ABM96" s="5"/>
      <c r="ABN96" s="5"/>
      <c r="ABO96" s="5"/>
      <c r="ABP96" s="5"/>
      <c r="ABQ96" s="5"/>
      <c r="ABR96" s="5"/>
      <c r="ABS96" s="5"/>
      <c r="ABT96" s="5"/>
      <c r="ABU96" s="5"/>
      <c r="ABV96" s="5"/>
      <c r="ABW96" s="5"/>
      <c r="ABX96" s="5"/>
      <c r="ABY96" s="5"/>
      <c r="ABZ96" s="5"/>
      <c r="ACA96" s="5"/>
      <c r="ACB96" s="5"/>
      <c r="ACC96" s="5"/>
      <c r="ACD96" s="5"/>
      <c r="ACE96" s="5"/>
      <c r="ACF96" s="5"/>
      <c r="ACG96" s="5"/>
      <c r="ACH96" s="5"/>
      <c r="ACI96" s="5"/>
      <c r="ACJ96" s="5"/>
      <c r="ACK96" s="5"/>
      <c r="ACL96" s="5"/>
      <c r="ACM96" s="5"/>
      <c r="ACN96" s="5"/>
      <c r="ACO96" s="5"/>
      <c r="ACP96" s="5"/>
      <c r="ACQ96" s="5"/>
      <c r="ACR96" s="5"/>
      <c r="ACS96" s="5"/>
      <c r="ACT96" s="5"/>
      <c r="ACU96" s="5"/>
      <c r="ACV96" s="5"/>
      <c r="ACW96" s="5"/>
      <c r="ACX96" s="5"/>
      <c r="ACY96" s="5"/>
      <c r="ACZ96" s="5"/>
      <c r="ADA96" s="5"/>
      <c r="ADB96" s="5"/>
      <c r="ADC96" s="5"/>
      <c r="ADD96" s="5"/>
      <c r="ADE96" s="5"/>
      <c r="ADF96" s="5"/>
      <c r="ADG96" s="5"/>
      <c r="ADH96" s="5"/>
      <c r="ADI96" s="5"/>
      <c r="ADJ96" s="5"/>
      <c r="ADK96" s="5"/>
      <c r="ADL96" s="5"/>
      <c r="ADM96" s="5"/>
      <c r="ADN96" s="5"/>
      <c r="ADO96" s="5"/>
      <c r="ADP96" s="5"/>
      <c r="ADQ96" s="5"/>
      <c r="ADR96" s="5"/>
      <c r="ADS96" s="5"/>
      <c r="ADT96" s="5"/>
      <c r="ADU96" s="5"/>
      <c r="ADV96" s="5"/>
      <c r="ADW96" s="5"/>
      <c r="ADX96" s="5"/>
      <c r="ADY96" s="5"/>
      <c r="ADZ96" s="5"/>
      <c r="AEA96" s="5"/>
      <c r="AEB96" s="5"/>
      <c r="AEC96" s="5"/>
      <c r="AED96" s="5"/>
      <c r="AEE96" s="5"/>
      <c r="AEF96" s="5"/>
      <c r="AEG96" s="5"/>
      <c r="AEH96" s="5"/>
      <c r="AEI96" s="5"/>
      <c r="AEJ96" s="5"/>
      <c r="AEK96" s="5"/>
      <c r="AEL96" s="5"/>
      <c r="AEM96" s="5"/>
      <c r="AEN96" s="5"/>
      <c r="AEO96" s="5"/>
      <c r="AEP96" s="5"/>
      <c r="AEQ96" s="5"/>
      <c r="AER96" s="5"/>
      <c r="AES96" s="5"/>
      <c r="AET96" s="5"/>
      <c r="AEU96" s="5"/>
      <c r="AEV96" s="5"/>
      <c r="AEW96" s="5"/>
      <c r="AEX96" s="5"/>
      <c r="AEY96" s="5"/>
      <c r="AEZ96" s="5"/>
      <c r="AFA96" s="5"/>
      <c r="AFB96" s="5"/>
      <c r="AFC96" s="5"/>
      <c r="AFD96" s="5"/>
      <c r="AFE96" s="5"/>
      <c r="AFF96" s="5"/>
      <c r="AFG96" s="5"/>
      <c r="AFH96" s="5"/>
      <c r="AFI96" s="5"/>
      <c r="AFJ96" s="5"/>
      <c r="AFK96" s="5"/>
      <c r="AFL96" s="5"/>
      <c r="AFM96" s="5"/>
      <c r="AFN96" s="5"/>
      <c r="AFO96" s="5"/>
      <c r="AFP96" s="5"/>
      <c r="AFQ96" s="5"/>
      <c r="AFR96" s="5"/>
      <c r="AFS96" s="5"/>
      <c r="AFT96" s="5"/>
      <c r="AFU96" s="5"/>
      <c r="AFV96" s="5"/>
      <c r="AFW96" s="5"/>
      <c r="AFX96" s="5"/>
      <c r="AFY96" s="5"/>
      <c r="AFZ96" s="5"/>
      <c r="AGA96" s="5"/>
      <c r="AGB96" s="5"/>
      <c r="AGC96" s="5"/>
      <c r="AGD96" s="5"/>
      <c r="AGE96" s="5"/>
      <c r="AGF96" s="5"/>
      <c r="AGG96" s="5"/>
      <c r="AGH96" s="5"/>
      <c r="AGI96" s="5"/>
      <c r="AGJ96" s="5"/>
      <c r="AGK96" s="5"/>
      <c r="AGL96" s="5"/>
      <c r="AGM96" s="5"/>
      <c r="AGN96" s="5"/>
      <c r="AGO96" s="5"/>
      <c r="AGP96" s="5"/>
      <c r="AGQ96" s="5"/>
      <c r="AGR96" s="5"/>
      <c r="AGS96" s="5"/>
      <c r="AGT96" s="5"/>
      <c r="AGU96" s="5"/>
      <c r="AGV96" s="5"/>
      <c r="AGW96" s="5"/>
      <c r="AGX96" s="5"/>
      <c r="AGY96" s="5"/>
      <c r="AGZ96" s="5"/>
      <c r="AHA96" s="5"/>
      <c r="AHB96" s="5"/>
      <c r="AHC96" s="5"/>
      <c r="AHD96" s="5"/>
      <c r="AHE96" s="5"/>
      <c r="AHF96" s="5"/>
      <c r="AHG96" s="5"/>
      <c r="AHH96" s="5"/>
      <c r="AHI96" s="5"/>
      <c r="AHJ96" s="5"/>
      <c r="AHK96" s="5"/>
      <c r="AHL96" s="5"/>
      <c r="AHM96" s="5"/>
      <c r="AHN96" s="5"/>
      <c r="AHO96" s="5"/>
      <c r="AHP96" s="5"/>
      <c r="AHQ96" s="5"/>
      <c r="AHR96" s="5"/>
      <c r="AHS96" s="5"/>
      <c r="AHT96" s="5"/>
      <c r="AHU96" s="5"/>
      <c r="AHV96" s="5"/>
      <c r="AHW96" s="5"/>
      <c r="AHX96" s="5"/>
      <c r="AHY96" s="5"/>
      <c r="AHZ96" s="5"/>
      <c r="AIA96" s="5"/>
      <c r="AIB96" s="5"/>
      <c r="AIC96" s="5"/>
      <c r="AID96" s="5"/>
      <c r="AIE96" s="5"/>
      <c r="AIF96" s="5"/>
      <c r="AIG96" s="5"/>
      <c r="AIH96" s="5"/>
      <c r="AII96" s="5"/>
      <c r="AIJ96" s="5"/>
      <c r="AIK96" s="5"/>
      <c r="AIL96" s="5"/>
      <c r="AIM96" s="5"/>
      <c r="AIN96" s="5"/>
      <c r="AIO96" s="5"/>
      <c r="AIP96" s="5"/>
      <c r="AIQ96" s="5"/>
      <c r="AIR96" s="5"/>
      <c r="AIS96" s="5"/>
      <c r="AIT96" s="5"/>
      <c r="AIU96" s="5"/>
      <c r="AIV96" s="5"/>
      <c r="AIW96" s="5"/>
      <c r="AIX96" s="5"/>
      <c r="AIY96" s="5"/>
      <c r="AIZ96" s="5"/>
      <c r="AJA96" s="5"/>
      <c r="AJB96" s="5"/>
      <c r="AJC96" s="5"/>
      <c r="AJD96" s="5"/>
      <c r="AJE96" s="5"/>
      <c r="AJF96" s="5"/>
      <c r="AJG96" s="5"/>
      <c r="AJH96" s="5"/>
      <c r="AJI96" s="5"/>
      <c r="AJJ96" s="5"/>
      <c r="AJK96" s="5"/>
      <c r="AJL96" s="5"/>
      <c r="AJM96" s="5"/>
      <c r="AJN96" s="5"/>
      <c r="AJO96" s="5"/>
      <c r="AJP96" s="5"/>
      <c r="AJQ96" s="5"/>
      <c r="AJR96" s="5"/>
      <c r="AJS96" s="5"/>
      <c r="AJT96" s="5"/>
      <c r="AJU96" s="5"/>
      <c r="AJV96" s="5"/>
      <c r="AJW96" s="5"/>
      <c r="AJX96" s="5"/>
      <c r="AJY96" s="5"/>
      <c r="AJZ96" s="5"/>
      <c r="AKA96" s="5"/>
      <c r="AKB96" s="5"/>
      <c r="AKC96" s="5"/>
      <c r="AKD96" s="5"/>
      <c r="AKE96" s="5"/>
      <c r="AKF96" s="5"/>
      <c r="AKG96" s="5"/>
      <c r="AKH96" s="5"/>
      <c r="AKI96" s="5"/>
      <c r="AKJ96" s="5"/>
      <c r="AKK96" s="5"/>
      <c r="AKL96" s="5"/>
      <c r="AKM96" s="5"/>
      <c r="AKN96" s="5"/>
      <c r="AKO96" s="5"/>
      <c r="AKP96" s="5"/>
      <c r="AKQ96" s="5"/>
      <c r="AKR96" s="5"/>
      <c r="AKS96" s="5"/>
      <c r="AKT96" s="5"/>
      <c r="AKU96" s="5"/>
      <c r="AKV96" s="5"/>
      <c r="AKW96" s="5"/>
      <c r="AKX96" s="5"/>
      <c r="AKY96" s="5"/>
      <c r="AKZ96" s="5"/>
      <c r="ALA96" s="5"/>
      <c r="ALB96" s="5"/>
      <c r="ALC96" s="5"/>
      <c r="ALD96" s="5"/>
      <c r="ALE96" s="5"/>
      <c r="ALF96" s="5"/>
      <c r="ALG96" s="5"/>
      <c r="ALH96" s="5"/>
      <c r="ALI96" s="5"/>
      <c r="ALJ96" s="5"/>
      <c r="ALK96" s="5"/>
      <c r="ALL96" s="5"/>
      <c r="ALM96" s="5"/>
      <c r="ALN96" s="5"/>
      <c r="ALO96" s="5"/>
      <c r="ALP96" s="5"/>
      <c r="ALQ96" s="5"/>
      <c r="ALR96" s="5"/>
      <c r="ALS96" s="5"/>
      <c r="ALT96" s="5"/>
      <c r="ALU96" s="5"/>
      <c r="ALV96" s="5"/>
      <c r="ALW96" s="5"/>
      <c r="ALX96" s="5"/>
      <c r="ALY96" s="5"/>
      <c r="ALZ96" s="5"/>
      <c r="AMA96" s="5"/>
      <c r="AMB96" s="5"/>
      <c r="AMC96" s="5"/>
      <c r="AMD96" s="5"/>
      <c r="AME96" s="5"/>
      <c r="AMF96" s="5"/>
      <c r="AMG96" s="5"/>
      <c r="AMH96" s="5"/>
      <c r="AMI96" s="5"/>
      <c r="AMJ96" s="5"/>
    </row>
    <row r="97" spans="1:1024" ht="22.5" x14ac:dyDescent="0.2">
      <c r="A97" s="43" t="s">
        <v>7</v>
      </c>
      <c r="B97" s="56">
        <v>17102000010</v>
      </c>
      <c r="C97" s="43"/>
      <c r="D97" s="44" t="s">
        <v>101</v>
      </c>
      <c r="E97" s="43" t="s">
        <v>74</v>
      </c>
      <c r="F97" s="43">
        <v>1</v>
      </c>
      <c r="G97" s="45">
        <v>452.74</v>
      </c>
      <c r="H97" s="43"/>
      <c r="I97" s="8">
        <f>ROUND(F97*G97,2)</f>
        <v>452.74</v>
      </c>
      <c r="J97" s="8"/>
      <c r="K97" s="8">
        <f t="shared" si="17"/>
        <v>452.74</v>
      </c>
      <c r="L97" s="8"/>
      <c r="M97" s="8"/>
      <c r="N97" s="8"/>
      <c r="O97" s="8"/>
      <c r="P97" s="8"/>
      <c r="R97" s="8" t="str">
        <f t="shared" si="12"/>
        <v/>
      </c>
      <c r="S97" s="8">
        <f t="shared" si="13"/>
        <v>1143.3958363266961</v>
      </c>
      <c r="T97" s="8" t="str">
        <f t="shared" si="14"/>
        <v/>
      </c>
      <c r="U97" s="5">
        <f t="shared" si="16"/>
        <v>2</v>
      </c>
    </row>
    <row r="98" spans="1:1024" ht="33.75" x14ac:dyDescent="0.2">
      <c r="A98" s="43" t="s">
        <v>80</v>
      </c>
      <c r="B98" s="43" t="str">
        <f>cotações!A15</f>
        <v>A8</v>
      </c>
      <c r="C98" s="43"/>
      <c r="D98" s="44" t="s">
        <v>219</v>
      </c>
      <c r="E98" s="43" t="s">
        <v>74</v>
      </c>
      <c r="F98" s="43">
        <v>1</v>
      </c>
      <c r="G98" s="45">
        <f>cotações!M15</f>
        <v>318.75</v>
      </c>
      <c r="H98" s="43"/>
      <c r="I98" s="8">
        <f>ROUND(F98*G98,2)</f>
        <v>318.75</v>
      </c>
      <c r="J98" s="8"/>
      <c r="K98" s="8">
        <f t="shared" si="17"/>
        <v>318.75</v>
      </c>
      <c r="L98" s="8"/>
      <c r="M98" s="8"/>
      <c r="N98" s="8"/>
      <c r="O98" s="8"/>
      <c r="P98" s="8"/>
      <c r="R98" s="8" t="str">
        <f t="shared" si="12"/>
        <v/>
      </c>
      <c r="S98" s="8" t="str">
        <f t="shared" si="13"/>
        <v/>
      </c>
      <c r="T98" s="8">
        <f t="shared" si="14"/>
        <v>805.00380533890166</v>
      </c>
      <c r="U98" s="5">
        <f t="shared" si="16"/>
        <v>2</v>
      </c>
    </row>
    <row r="99" spans="1:1024" x14ac:dyDescent="0.2">
      <c r="A99" s="43" t="s">
        <v>80</v>
      </c>
      <c r="B99" s="43" t="str">
        <f>cotações!A14</f>
        <v>A7</v>
      </c>
      <c r="C99" s="43"/>
      <c r="D99" s="44" t="s">
        <v>102</v>
      </c>
      <c r="E99" s="43" t="s">
        <v>74</v>
      </c>
      <c r="F99" s="43">
        <v>1</v>
      </c>
      <c r="G99" s="45">
        <f>cotações!M14</f>
        <v>68.34</v>
      </c>
      <c r="H99" s="43"/>
      <c r="I99" s="8">
        <f>ROUND(F99*G99,2)</f>
        <v>68.34</v>
      </c>
      <c r="J99" s="8"/>
      <c r="K99" s="8">
        <f t="shared" si="17"/>
        <v>68.34</v>
      </c>
      <c r="L99" s="8"/>
      <c r="M99" s="8"/>
      <c r="N99" s="8"/>
      <c r="O99" s="8"/>
      <c r="P99" s="8"/>
      <c r="R99" s="8" t="str">
        <f t="shared" si="12"/>
        <v/>
      </c>
      <c r="S99" s="8" t="str">
        <f t="shared" si="13"/>
        <v/>
      </c>
      <c r="T99" s="8">
        <f t="shared" si="14"/>
        <v>172.59281586466054</v>
      </c>
      <c r="U99" s="5">
        <f t="shared" si="16"/>
        <v>2</v>
      </c>
    </row>
    <row r="100" spans="1:1024" s="42" customFormat="1" ht="11.25" x14ac:dyDescent="0.2">
      <c r="A100" s="43" t="s">
        <v>80</v>
      </c>
      <c r="B100" s="43" t="str">
        <f>cotações!A16</f>
        <v>A9</v>
      </c>
      <c r="C100" s="43"/>
      <c r="D100" s="44" t="s">
        <v>103</v>
      </c>
      <c r="E100" s="43" t="s">
        <v>74</v>
      </c>
      <c r="F100" s="43">
        <v>1</v>
      </c>
      <c r="G100" s="45">
        <f>cotações!M16</f>
        <v>4.9000000000000004</v>
      </c>
      <c r="H100" s="43"/>
      <c r="I100" s="8">
        <f>ROUND(F100*G100,2)</f>
        <v>4.9000000000000004</v>
      </c>
      <c r="J100" s="8"/>
      <c r="K100" s="8">
        <f t="shared" si="17"/>
        <v>4.9000000000000004</v>
      </c>
      <c r="L100" s="8"/>
      <c r="M100" s="8"/>
      <c r="N100" s="8"/>
      <c r="O100" s="8"/>
      <c r="P100" s="8"/>
      <c r="Q100" s="5"/>
      <c r="R100" s="8" t="str">
        <f t="shared" si="12"/>
        <v/>
      </c>
      <c r="S100" s="8" t="str">
        <f t="shared" si="13"/>
        <v/>
      </c>
      <c r="T100" s="8">
        <f t="shared" si="14"/>
        <v>12.374960458543116</v>
      </c>
      <c r="U100" s="5">
        <f t="shared" si="16"/>
        <v>2</v>
      </c>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5"/>
      <c r="CZ100" s="5"/>
      <c r="DA100" s="5"/>
      <c r="DB100" s="5"/>
      <c r="DC100" s="5"/>
      <c r="DD100" s="5"/>
      <c r="DE100" s="5"/>
      <c r="DF100" s="5"/>
      <c r="DG100" s="5"/>
      <c r="DH100" s="5"/>
      <c r="DI100" s="5"/>
      <c r="DJ100" s="5"/>
      <c r="DK100" s="5"/>
      <c r="DL100" s="5"/>
      <c r="DM100" s="5"/>
      <c r="DN100" s="5"/>
      <c r="DO100" s="5"/>
      <c r="DP100" s="5"/>
      <c r="DQ100" s="5"/>
      <c r="DR100" s="5"/>
      <c r="DS100" s="5"/>
      <c r="DT100" s="5"/>
      <c r="DU100" s="5"/>
      <c r="DV100" s="5"/>
      <c r="DW100" s="5"/>
      <c r="DX100" s="5"/>
      <c r="DY100" s="5"/>
      <c r="DZ100" s="5"/>
      <c r="EA100" s="5"/>
      <c r="EB100" s="5"/>
      <c r="EC100" s="5"/>
      <c r="ED100" s="5"/>
      <c r="EE100" s="5"/>
      <c r="EF100" s="5"/>
      <c r="EG100" s="5"/>
      <c r="EH100" s="5"/>
      <c r="EI100" s="5"/>
      <c r="EJ100" s="5"/>
      <c r="EK100" s="5"/>
      <c r="EL100" s="5"/>
      <c r="EM100" s="5"/>
      <c r="EN100" s="5"/>
      <c r="EO100" s="5"/>
      <c r="EP100" s="5"/>
      <c r="EQ100" s="5"/>
      <c r="ER100" s="5"/>
      <c r="ES100" s="5"/>
      <c r="ET100" s="5"/>
      <c r="EU100" s="5"/>
      <c r="EV100" s="5"/>
      <c r="EW100" s="5"/>
      <c r="EX100" s="5"/>
      <c r="EY100" s="5"/>
      <c r="EZ100" s="5"/>
      <c r="FA100" s="5"/>
      <c r="FB100" s="5"/>
      <c r="FC100" s="5"/>
      <c r="FD100" s="5"/>
      <c r="FE100" s="5"/>
      <c r="FF100" s="5"/>
      <c r="FG100" s="5"/>
      <c r="FH100" s="5"/>
      <c r="FI100" s="5"/>
      <c r="FJ100" s="5"/>
      <c r="FK100" s="5"/>
      <c r="FL100" s="5"/>
      <c r="FM100" s="5"/>
      <c r="FN100" s="5"/>
      <c r="FO100" s="5"/>
      <c r="FP100" s="5"/>
      <c r="FQ100" s="5"/>
      <c r="FR100" s="5"/>
      <c r="FS100" s="5"/>
      <c r="FT100" s="5"/>
      <c r="FU100" s="5"/>
      <c r="FV100" s="5"/>
      <c r="FW100" s="5"/>
      <c r="FX100" s="5"/>
      <c r="FY100" s="5"/>
      <c r="FZ100" s="5"/>
      <c r="GA100" s="5"/>
      <c r="GB100" s="5"/>
      <c r="GC100" s="5"/>
      <c r="GD100" s="5"/>
      <c r="GE100" s="5"/>
      <c r="GF100" s="5"/>
      <c r="GG100" s="5"/>
      <c r="GH100" s="5"/>
      <c r="GI100" s="5"/>
      <c r="GJ100" s="5"/>
      <c r="GK100" s="5"/>
      <c r="GL100" s="5"/>
      <c r="GM100" s="5"/>
      <c r="GN100" s="5"/>
      <c r="GO100" s="5"/>
      <c r="GP100" s="5"/>
      <c r="GQ100" s="5"/>
      <c r="GR100" s="5"/>
      <c r="GS100" s="5"/>
      <c r="GT100" s="5"/>
      <c r="GU100" s="5"/>
      <c r="GV100" s="5"/>
      <c r="GW100" s="5"/>
      <c r="GX100" s="5"/>
      <c r="GY100" s="5"/>
      <c r="GZ100" s="5"/>
      <c r="HA100" s="5"/>
      <c r="HB100" s="5"/>
      <c r="HC100" s="5"/>
      <c r="HD100" s="5"/>
      <c r="HE100" s="5"/>
      <c r="HF100" s="5"/>
      <c r="HG100" s="5"/>
      <c r="HH100" s="5"/>
      <c r="HI100" s="5"/>
      <c r="HJ100" s="5"/>
      <c r="HK100" s="5"/>
      <c r="HL100" s="5"/>
      <c r="HM100" s="5"/>
      <c r="HN100" s="5"/>
      <c r="HO100" s="5"/>
      <c r="HP100" s="5"/>
      <c r="HQ100" s="5"/>
      <c r="HR100" s="5"/>
      <c r="HS100" s="5"/>
      <c r="HT100" s="5"/>
      <c r="HU100" s="5"/>
      <c r="HV100" s="5"/>
      <c r="HW100" s="5"/>
      <c r="HX100" s="5"/>
      <c r="HY100" s="5"/>
      <c r="HZ100" s="5"/>
      <c r="IA100" s="5"/>
      <c r="IB100" s="5"/>
      <c r="IC100" s="5"/>
      <c r="ID100" s="5"/>
      <c r="IE100" s="5"/>
      <c r="IF100" s="5"/>
      <c r="IG100" s="5"/>
      <c r="IH100" s="5"/>
      <c r="II100" s="5"/>
      <c r="IJ100" s="5"/>
      <c r="IK100" s="5"/>
      <c r="IL100" s="5"/>
      <c r="IM100" s="5"/>
      <c r="IN100" s="5"/>
      <c r="IO100" s="5"/>
      <c r="IP100" s="5"/>
      <c r="IQ100" s="5"/>
      <c r="IR100" s="5"/>
      <c r="IS100" s="5"/>
      <c r="IT100" s="5"/>
      <c r="IU100" s="5"/>
      <c r="IV100" s="5"/>
      <c r="IW100" s="5"/>
      <c r="IX100" s="5"/>
      <c r="IY100" s="5"/>
      <c r="IZ100" s="5"/>
      <c r="JA100" s="5"/>
      <c r="JB100" s="5"/>
      <c r="JC100" s="5"/>
      <c r="JD100" s="5"/>
      <c r="JE100" s="5"/>
      <c r="JF100" s="5"/>
      <c r="JG100" s="5"/>
      <c r="JH100" s="5"/>
      <c r="JI100" s="5"/>
      <c r="JJ100" s="5"/>
      <c r="JK100" s="5"/>
      <c r="JL100" s="5"/>
      <c r="JM100" s="5"/>
      <c r="JN100" s="5"/>
      <c r="JO100" s="5"/>
      <c r="JP100" s="5"/>
      <c r="JQ100" s="5"/>
      <c r="JR100" s="5"/>
      <c r="JS100" s="5"/>
      <c r="JT100" s="5"/>
      <c r="JU100" s="5"/>
      <c r="JV100" s="5"/>
      <c r="JW100" s="5"/>
      <c r="JX100" s="5"/>
      <c r="JY100" s="5"/>
      <c r="JZ100" s="5"/>
      <c r="KA100" s="5"/>
      <c r="KB100" s="5"/>
      <c r="KC100" s="5"/>
      <c r="KD100" s="5"/>
      <c r="KE100" s="5"/>
      <c r="KF100" s="5"/>
      <c r="KG100" s="5"/>
      <c r="KH100" s="5"/>
      <c r="KI100" s="5"/>
      <c r="KJ100" s="5"/>
      <c r="KK100" s="5"/>
      <c r="KL100" s="5"/>
      <c r="KM100" s="5"/>
      <c r="KN100" s="5"/>
      <c r="KO100" s="5"/>
      <c r="KP100" s="5"/>
      <c r="KQ100" s="5"/>
      <c r="KR100" s="5"/>
      <c r="KS100" s="5"/>
      <c r="KT100" s="5"/>
      <c r="KU100" s="5"/>
      <c r="KV100" s="5"/>
      <c r="KW100" s="5"/>
      <c r="KX100" s="5"/>
      <c r="KY100" s="5"/>
      <c r="KZ100" s="5"/>
      <c r="LA100" s="5"/>
      <c r="LB100" s="5"/>
      <c r="LC100" s="5"/>
      <c r="LD100" s="5"/>
      <c r="LE100" s="5"/>
      <c r="LF100" s="5"/>
      <c r="LG100" s="5"/>
      <c r="LH100" s="5"/>
      <c r="LI100" s="5"/>
      <c r="LJ100" s="5"/>
      <c r="LK100" s="5"/>
      <c r="LL100" s="5"/>
      <c r="LM100" s="5"/>
      <c r="LN100" s="5"/>
      <c r="LO100" s="5"/>
      <c r="LP100" s="5"/>
      <c r="LQ100" s="5"/>
      <c r="LR100" s="5"/>
      <c r="LS100" s="5"/>
      <c r="LT100" s="5"/>
      <c r="LU100" s="5"/>
      <c r="LV100" s="5"/>
      <c r="LW100" s="5"/>
      <c r="LX100" s="5"/>
      <c r="LY100" s="5"/>
      <c r="LZ100" s="5"/>
      <c r="MA100" s="5"/>
      <c r="MB100" s="5"/>
      <c r="MC100" s="5"/>
      <c r="MD100" s="5"/>
      <c r="ME100" s="5"/>
      <c r="MF100" s="5"/>
      <c r="MG100" s="5"/>
      <c r="MH100" s="5"/>
      <c r="MI100" s="5"/>
      <c r="MJ100" s="5"/>
      <c r="MK100" s="5"/>
      <c r="ML100" s="5"/>
      <c r="MM100" s="5"/>
      <c r="MN100" s="5"/>
      <c r="MO100" s="5"/>
      <c r="MP100" s="5"/>
      <c r="MQ100" s="5"/>
      <c r="MR100" s="5"/>
      <c r="MS100" s="5"/>
      <c r="MT100" s="5"/>
      <c r="MU100" s="5"/>
      <c r="MV100" s="5"/>
      <c r="MW100" s="5"/>
      <c r="MX100" s="5"/>
      <c r="MY100" s="5"/>
      <c r="MZ100" s="5"/>
      <c r="NA100" s="5"/>
      <c r="NB100" s="5"/>
      <c r="NC100" s="5"/>
      <c r="ND100" s="5"/>
      <c r="NE100" s="5"/>
      <c r="NF100" s="5"/>
      <c r="NG100" s="5"/>
      <c r="NH100" s="5"/>
      <c r="NI100" s="5"/>
      <c r="NJ100" s="5"/>
      <c r="NK100" s="5"/>
      <c r="NL100" s="5"/>
      <c r="NM100" s="5"/>
      <c r="NN100" s="5"/>
      <c r="NO100" s="5"/>
      <c r="NP100" s="5"/>
      <c r="NQ100" s="5"/>
      <c r="NR100" s="5"/>
      <c r="NS100" s="5"/>
      <c r="NT100" s="5"/>
      <c r="NU100" s="5"/>
      <c r="NV100" s="5"/>
      <c r="NW100" s="5"/>
      <c r="NX100" s="5"/>
      <c r="NY100" s="5"/>
      <c r="NZ100" s="5"/>
      <c r="OA100" s="5"/>
      <c r="OB100" s="5"/>
      <c r="OC100" s="5"/>
      <c r="OD100" s="5"/>
      <c r="OE100" s="5"/>
      <c r="OF100" s="5"/>
      <c r="OG100" s="5"/>
      <c r="OH100" s="5"/>
      <c r="OI100" s="5"/>
      <c r="OJ100" s="5"/>
      <c r="OK100" s="5"/>
      <c r="OL100" s="5"/>
      <c r="OM100" s="5"/>
      <c r="ON100" s="5"/>
      <c r="OO100" s="5"/>
      <c r="OP100" s="5"/>
      <c r="OQ100" s="5"/>
      <c r="OR100" s="5"/>
      <c r="OS100" s="5"/>
      <c r="OT100" s="5"/>
      <c r="OU100" s="5"/>
      <c r="OV100" s="5"/>
      <c r="OW100" s="5"/>
      <c r="OX100" s="5"/>
      <c r="OY100" s="5"/>
      <c r="OZ100" s="5"/>
      <c r="PA100" s="5"/>
      <c r="PB100" s="5"/>
      <c r="PC100" s="5"/>
      <c r="PD100" s="5"/>
      <c r="PE100" s="5"/>
      <c r="PF100" s="5"/>
      <c r="PG100" s="5"/>
      <c r="PH100" s="5"/>
      <c r="PI100" s="5"/>
      <c r="PJ100" s="5"/>
      <c r="PK100" s="5"/>
      <c r="PL100" s="5"/>
      <c r="PM100" s="5"/>
      <c r="PN100" s="5"/>
      <c r="PO100" s="5"/>
      <c r="PP100" s="5"/>
      <c r="PQ100" s="5"/>
      <c r="PR100" s="5"/>
      <c r="PS100" s="5"/>
      <c r="PT100" s="5"/>
      <c r="PU100" s="5"/>
      <c r="PV100" s="5"/>
      <c r="PW100" s="5"/>
      <c r="PX100" s="5"/>
      <c r="PY100" s="5"/>
      <c r="PZ100" s="5"/>
      <c r="QA100" s="5"/>
      <c r="QB100" s="5"/>
      <c r="QC100" s="5"/>
      <c r="QD100" s="5"/>
      <c r="QE100" s="5"/>
      <c r="QF100" s="5"/>
      <c r="QG100" s="5"/>
      <c r="QH100" s="5"/>
      <c r="QI100" s="5"/>
      <c r="QJ100" s="5"/>
      <c r="QK100" s="5"/>
      <c r="QL100" s="5"/>
      <c r="QM100" s="5"/>
      <c r="QN100" s="5"/>
      <c r="QO100" s="5"/>
      <c r="QP100" s="5"/>
      <c r="QQ100" s="5"/>
      <c r="QR100" s="5"/>
      <c r="QS100" s="5"/>
      <c r="QT100" s="5"/>
      <c r="QU100" s="5"/>
      <c r="QV100" s="5"/>
      <c r="QW100" s="5"/>
      <c r="QX100" s="5"/>
      <c r="QY100" s="5"/>
      <c r="QZ100" s="5"/>
      <c r="RA100" s="5"/>
      <c r="RB100" s="5"/>
      <c r="RC100" s="5"/>
      <c r="RD100" s="5"/>
      <c r="RE100" s="5"/>
      <c r="RF100" s="5"/>
      <c r="RG100" s="5"/>
      <c r="RH100" s="5"/>
      <c r="RI100" s="5"/>
      <c r="RJ100" s="5"/>
      <c r="RK100" s="5"/>
      <c r="RL100" s="5"/>
      <c r="RM100" s="5"/>
      <c r="RN100" s="5"/>
      <c r="RO100" s="5"/>
      <c r="RP100" s="5"/>
      <c r="RQ100" s="5"/>
      <c r="RR100" s="5"/>
      <c r="RS100" s="5"/>
      <c r="RT100" s="5"/>
      <c r="RU100" s="5"/>
      <c r="RV100" s="5"/>
      <c r="RW100" s="5"/>
      <c r="RX100" s="5"/>
      <c r="RY100" s="5"/>
      <c r="RZ100" s="5"/>
      <c r="SA100" s="5"/>
      <c r="SB100" s="5"/>
      <c r="SC100" s="5"/>
      <c r="SD100" s="5"/>
      <c r="SE100" s="5"/>
      <c r="SF100" s="5"/>
      <c r="SG100" s="5"/>
      <c r="SH100" s="5"/>
      <c r="SI100" s="5"/>
      <c r="SJ100" s="5"/>
      <c r="SK100" s="5"/>
      <c r="SL100" s="5"/>
      <c r="SM100" s="5"/>
      <c r="SN100" s="5"/>
      <c r="SO100" s="5"/>
      <c r="SP100" s="5"/>
      <c r="SQ100" s="5"/>
      <c r="SR100" s="5"/>
      <c r="SS100" s="5"/>
      <c r="ST100" s="5"/>
      <c r="SU100" s="5"/>
      <c r="SV100" s="5"/>
      <c r="SW100" s="5"/>
      <c r="SX100" s="5"/>
      <c r="SY100" s="5"/>
      <c r="SZ100" s="5"/>
      <c r="TA100" s="5"/>
      <c r="TB100" s="5"/>
      <c r="TC100" s="5"/>
      <c r="TD100" s="5"/>
      <c r="TE100" s="5"/>
      <c r="TF100" s="5"/>
      <c r="TG100" s="5"/>
      <c r="TH100" s="5"/>
      <c r="TI100" s="5"/>
      <c r="TJ100" s="5"/>
      <c r="TK100" s="5"/>
      <c r="TL100" s="5"/>
      <c r="TM100" s="5"/>
      <c r="TN100" s="5"/>
      <c r="TO100" s="5"/>
      <c r="TP100" s="5"/>
      <c r="TQ100" s="5"/>
      <c r="TR100" s="5"/>
      <c r="TS100" s="5"/>
      <c r="TT100" s="5"/>
      <c r="TU100" s="5"/>
      <c r="TV100" s="5"/>
      <c r="TW100" s="5"/>
      <c r="TX100" s="5"/>
      <c r="TY100" s="5"/>
      <c r="TZ100" s="5"/>
      <c r="UA100" s="5"/>
      <c r="UB100" s="5"/>
      <c r="UC100" s="5"/>
      <c r="UD100" s="5"/>
      <c r="UE100" s="5"/>
      <c r="UF100" s="5"/>
      <c r="UG100" s="5"/>
      <c r="UH100" s="5"/>
      <c r="UI100" s="5"/>
      <c r="UJ100" s="5"/>
      <c r="UK100" s="5"/>
      <c r="UL100" s="5"/>
      <c r="UM100" s="5"/>
      <c r="UN100" s="5"/>
      <c r="UO100" s="5"/>
      <c r="UP100" s="5"/>
      <c r="UQ100" s="5"/>
      <c r="UR100" s="5"/>
      <c r="US100" s="5"/>
      <c r="UT100" s="5"/>
      <c r="UU100" s="5"/>
      <c r="UV100" s="5"/>
      <c r="UW100" s="5"/>
      <c r="UX100" s="5"/>
      <c r="UY100" s="5"/>
      <c r="UZ100" s="5"/>
      <c r="VA100" s="5"/>
      <c r="VB100" s="5"/>
      <c r="VC100" s="5"/>
      <c r="VD100" s="5"/>
      <c r="VE100" s="5"/>
      <c r="VF100" s="5"/>
      <c r="VG100" s="5"/>
      <c r="VH100" s="5"/>
      <c r="VI100" s="5"/>
      <c r="VJ100" s="5"/>
      <c r="VK100" s="5"/>
      <c r="VL100" s="5"/>
      <c r="VM100" s="5"/>
      <c r="VN100" s="5"/>
      <c r="VO100" s="5"/>
      <c r="VP100" s="5"/>
      <c r="VQ100" s="5"/>
      <c r="VR100" s="5"/>
      <c r="VS100" s="5"/>
      <c r="VT100" s="5"/>
      <c r="VU100" s="5"/>
      <c r="VV100" s="5"/>
      <c r="VW100" s="5"/>
      <c r="VX100" s="5"/>
      <c r="VY100" s="5"/>
      <c r="VZ100" s="5"/>
      <c r="WA100" s="5"/>
      <c r="WB100" s="5"/>
      <c r="WC100" s="5"/>
      <c r="WD100" s="5"/>
      <c r="WE100" s="5"/>
      <c r="WF100" s="5"/>
      <c r="WG100" s="5"/>
      <c r="WH100" s="5"/>
      <c r="WI100" s="5"/>
      <c r="WJ100" s="5"/>
      <c r="WK100" s="5"/>
      <c r="WL100" s="5"/>
      <c r="WM100" s="5"/>
      <c r="WN100" s="5"/>
      <c r="WO100" s="5"/>
      <c r="WP100" s="5"/>
      <c r="WQ100" s="5"/>
      <c r="WR100" s="5"/>
      <c r="WS100" s="5"/>
      <c r="WT100" s="5"/>
      <c r="WU100" s="5"/>
      <c r="WV100" s="5"/>
      <c r="WW100" s="5"/>
      <c r="WX100" s="5"/>
      <c r="WY100" s="5"/>
      <c r="WZ100" s="5"/>
      <c r="XA100" s="5"/>
      <c r="XB100" s="5"/>
      <c r="XC100" s="5"/>
      <c r="XD100" s="5"/>
      <c r="XE100" s="5"/>
      <c r="XF100" s="5"/>
      <c r="XG100" s="5"/>
      <c r="XH100" s="5"/>
      <c r="XI100" s="5"/>
      <c r="XJ100" s="5"/>
      <c r="XK100" s="5"/>
      <c r="XL100" s="5"/>
      <c r="XM100" s="5"/>
      <c r="XN100" s="5"/>
      <c r="XO100" s="5"/>
      <c r="XP100" s="5"/>
      <c r="XQ100" s="5"/>
      <c r="XR100" s="5"/>
      <c r="XS100" s="5"/>
      <c r="XT100" s="5"/>
      <c r="XU100" s="5"/>
      <c r="XV100" s="5"/>
      <c r="XW100" s="5"/>
      <c r="XX100" s="5"/>
      <c r="XY100" s="5"/>
      <c r="XZ100" s="5"/>
      <c r="YA100" s="5"/>
      <c r="YB100" s="5"/>
      <c r="YC100" s="5"/>
      <c r="YD100" s="5"/>
      <c r="YE100" s="5"/>
      <c r="YF100" s="5"/>
      <c r="YG100" s="5"/>
      <c r="YH100" s="5"/>
      <c r="YI100" s="5"/>
      <c r="YJ100" s="5"/>
      <c r="YK100" s="5"/>
      <c r="YL100" s="5"/>
      <c r="YM100" s="5"/>
      <c r="YN100" s="5"/>
      <c r="YO100" s="5"/>
      <c r="YP100" s="5"/>
      <c r="YQ100" s="5"/>
      <c r="YR100" s="5"/>
      <c r="YS100" s="5"/>
      <c r="YT100" s="5"/>
      <c r="YU100" s="5"/>
      <c r="YV100" s="5"/>
      <c r="YW100" s="5"/>
      <c r="YX100" s="5"/>
      <c r="YY100" s="5"/>
      <c r="YZ100" s="5"/>
      <c r="ZA100" s="5"/>
      <c r="ZB100" s="5"/>
      <c r="ZC100" s="5"/>
      <c r="ZD100" s="5"/>
      <c r="ZE100" s="5"/>
      <c r="ZF100" s="5"/>
      <c r="ZG100" s="5"/>
      <c r="ZH100" s="5"/>
      <c r="ZI100" s="5"/>
      <c r="ZJ100" s="5"/>
      <c r="ZK100" s="5"/>
      <c r="ZL100" s="5"/>
      <c r="ZM100" s="5"/>
      <c r="ZN100" s="5"/>
      <c r="ZO100" s="5"/>
      <c r="ZP100" s="5"/>
      <c r="ZQ100" s="5"/>
      <c r="ZR100" s="5"/>
      <c r="ZS100" s="5"/>
      <c r="ZT100" s="5"/>
      <c r="ZU100" s="5"/>
      <c r="ZV100" s="5"/>
      <c r="ZW100" s="5"/>
      <c r="ZX100" s="5"/>
      <c r="ZY100" s="5"/>
      <c r="ZZ100" s="5"/>
      <c r="AAA100" s="5"/>
      <c r="AAB100" s="5"/>
      <c r="AAC100" s="5"/>
      <c r="AAD100" s="5"/>
      <c r="AAE100" s="5"/>
      <c r="AAF100" s="5"/>
      <c r="AAG100" s="5"/>
      <c r="AAH100" s="5"/>
      <c r="AAI100" s="5"/>
      <c r="AAJ100" s="5"/>
      <c r="AAK100" s="5"/>
      <c r="AAL100" s="5"/>
      <c r="AAM100" s="5"/>
      <c r="AAN100" s="5"/>
      <c r="AAO100" s="5"/>
      <c r="AAP100" s="5"/>
      <c r="AAQ100" s="5"/>
      <c r="AAR100" s="5"/>
      <c r="AAS100" s="5"/>
      <c r="AAT100" s="5"/>
      <c r="AAU100" s="5"/>
      <c r="AAV100" s="5"/>
      <c r="AAW100" s="5"/>
      <c r="AAX100" s="5"/>
      <c r="AAY100" s="5"/>
      <c r="AAZ100" s="5"/>
      <c r="ABA100" s="5"/>
      <c r="ABB100" s="5"/>
      <c r="ABC100" s="5"/>
      <c r="ABD100" s="5"/>
      <c r="ABE100" s="5"/>
      <c r="ABF100" s="5"/>
      <c r="ABG100" s="5"/>
      <c r="ABH100" s="5"/>
      <c r="ABI100" s="5"/>
      <c r="ABJ100" s="5"/>
      <c r="ABK100" s="5"/>
      <c r="ABL100" s="5"/>
      <c r="ABM100" s="5"/>
      <c r="ABN100" s="5"/>
      <c r="ABO100" s="5"/>
      <c r="ABP100" s="5"/>
      <c r="ABQ100" s="5"/>
      <c r="ABR100" s="5"/>
      <c r="ABS100" s="5"/>
      <c r="ABT100" s="5"/>
      <c r="ABU100" s="5"/>
      <c r="ABV100" s="5"/>
      <c r="ABW100" s="5"/>
      <c r="ABX100" s="5"/>
      <c r="ABY100" s="5"/>
      <c r="ABZ100" s="5"/>
      <c r="ACA100" s="5"/>
      <c r="ACB100" s="5"/>
      <c r="ACC100" s="5"/>
      <c r="ACD100" s="5"/>
      <c r="ACE100" s="5"/>
      <c r="ACF100" s="5"/>
      <c r="ACG100" s="5"/>
      <c r="ACH100" s="5"/>
      <c r="ACI100" s="5"/>
      <c r="ACJ100" s="5"/>
      <c r="ACK100" s="5"/>
      <c r="ACL100" s="5"/>
      <c r="ACM100" s="5"/>
      <c r="ACN100" s="5"/>
      <c r="ACO100" s="5"/>
      <c r="ACP100" s="5"/>
      <c r="ACQ100" s="5"/>
      <c r="ACR100" s="5"/>
      <c r="ACS100" s="5"/>
      <c r="ACT100" s="5"/>
      <c r="ACU100" s="5"/>
      <c r="ACV100" s="5"/>
      <c r="ACW100" s="5"/>
      <c r="ACX100" s="5"/>
      <c r="ACY100" s="5"/>
      <c r="ACZ100" s="5"/>
      <c r="ADA100" s="5"/>
      <c r="ADB100" s="5"/>
      <c r="ADC100" s="5"/>
      <c r="ADD100" s="5"/>
      <c r="ADE100" s="5"/>
      <c r="ADF100" s="5"/>
      <c r="ADG100" s="5"/>
      <c r="ADH100" s="5"/>
      <c r="ADI100" s="5"/>
      <c r="ADJ100" s="5"/>
      <c r="ADK100" s="5"/>
      <c r="ADL100" s="5"/>
      <c r="ADM100" s="5"/>
      <c r="ADN100" s="5"/>
      <c r="ADO100" s="5"/>
      <c r="ADP100" s="5"/>
      <c r="ADQ100" s="5"/>
      <c r="ADR100" s="5"/>
      <c r="ADS100" s="5"/>
      <c r="ADT100" s="5"/>
      <c r="ADU100" s="5"/>
      <c r="ADV100" s="5"/>
      <c r="ADW100" s="5"/>
      <c r="ADX100" s="5"/>
      <c r="ADY100" s="5"/>
      <c r="ADZ100" s="5"/>
      <c r="AEA100" s="5"/>
      <c r="AEB100" s="5"/>
      <c r="AEC100" s="5"/>
      <c r="AED100" s="5"/>
      <c r="AEE100" s="5"/>
      <c r="AEF100" s="5"/>
      <c r="AEG100" s="5"/>
      <c r="AEH100" s="5"/>
      <c r="AEI100" s="5"/>
      <c r="AEJ100" s="5"/>
      <c r="AEK100" s="5"/>
      <c r="AEL100" s="5"/>
      <c r="AEM100" s="5"/>
      <c r="AEN100" s="5"/>
      <c r="AEO100" s="5"/>
      <c r="AEP100" s="5"/>
      <c r="AEQ100" s="5"/>
      <c r="AER100" s="5"/>
      <c r="AES100" s="5"/>
      <c r="AET100" s="5"/>
      <c r="AEU100" s="5"/>
      <c r="AEV100" s="5"/>
      <c r="AEW100" s="5"/>
      <c r="AEX100" s="5"/>
      <c r="AEY100" s="5"/>
      <c r="AEZ100" s="5"/>
      <c r="AFA100" s="5"/>
      <c r="AFB100" s="5"/>
      <c r="AFC100" s="5"/>
      <c r="AFD100" s="5"/>
      <c r="AFE100" s="5"/>
      <c r="AFF100" s="5"/>
      <c r="AFG100" s="5"/>
      <c r="AFH100" s="5"/>
      <c r="AFI100" s="5"/>
      <c r="AFJ100" s="5"/>
      <c r="AFK100" s="5"/>
      <c r="AFL100" s="5"/>
      <c r="AFM100" s="5"/>
      <c r="AFN100" s="5"/>
      <c r="AFO100" s="5"/>
      <c r="AFP100" s="5"/>
      <c r="AFQ100" s="5"/>
      <c r="AFR100" s="5"/>
      <c r="AFS100" s="5"/>
      <c r="AFT100" s="5"/>
      <c r="AFU100" s="5"/>
      <c r="AFV100" s="5"/>
      <c r="AFW100" s="5"/>
      <c r="AFX100" s="5"/>
      <c r="AFY100" s="5"/>
      <c r="AFZ100" s="5"/>
      <c r="AGA100" s="5"/>
      <c r="AGB100" s="5"/>
      <c r="AGC100" s="5"/>
      <c r="AGD100" s="5"/>
      <c r="AGE100" s="5"/>
      <c r="AGF100" s="5"/>
      <c r="AGG100" s="5"/>
      <c r="AGH100" s="5"/>
      <c r="AGI100" s="5"/>
      <c r="AGJ100" s="5"/>
      <c r="AGK100" s="5"/>
      <c r="AGL100" s="5"/>
      <c r="AGM100" s="5"/>
      <c r="AGN100" s="5"/>
      <c r="AGO100" s="5"/>
      <c r="AGP100" s="5"/>
      <c r="AGQ100" s="5"/>
      <c r="AGR100" s="5"/>
      <c r="AGS100" s="5"/>
      <c r="AGT100" s="5"/>
      <c r="AGU100" s="5"/>
      <c r="AGV100" s="5"/>
      <c r="AGW100" s="5"/>
      <c r="AGX100" s="5"/>
      <c r="AGY100" s="5"/>
      <c r="AGZ100" s="5"/>
      <c r="AHA100" s="5"/>
      <c r="AHB100" s="5"/>
      <c r="AHC100" s="5"/>
      <c r="AHD100" s="5"/>
      <c r="AHE100" s="5"/>
      <c r="AHF100" s="5"/>
      <c r="AHG100" s="5"/>
      <c r="AHH100" s="5"/>
      <c r="AHI100" s="5"/>
      <c r="AHJ100" s="5"/>
      <c r="AHK100" s="5"/>
      <c r="AHL100" s="5"/>
      <c r="AHM100" s="5"/>
      <c r="AHN100" s="5"/>
      <c r="AHO100" s="5"/>
      <c r="AHP100" s="5"/>
      <c r="AHQ100" s="5"/>
      <c r="AHR100" s="5"/>
      <c r="AHS100" s="5"/>
      <c r="AHT100" s="5"/>
      <c r="AHU100" s="5"/>
      <c r="AHV100" s="5"/>
      <c r="AHW100" s="5"/>
      <c r="AHX100" s="5"/>
      <c r="AHY100" s="5"/>
      <c r="AHZ100" s="5"/>
      <c r="AIA100" s="5"/>
      <c r="AIB100" s="5"/>
      <c r="AIC100" s="5"/>
      <c r="AID100" s="5"/>
      <c r="AIE100" s="5"/>
      <c r="AIF100" s="5"/>
      <c r="AIG100" s="5"/>
      <c r="AIH100" s="5"/>
      <c r="AII100" s="5"/>
      <c r="AIJ100" s="5"/>
      <c r="AIK100" s="5"/>
      <c r="AIL100" s="5"/>
      <c r="AIM100" s="5"/>
      <c r="AIN100" s="5"/>
      <c r="AIO100" s="5"/>
      <c r="AIP100" s="5"/>
      <c r="AIQ100" s="5"/>
      <c r="AIR100" s="5"/>
      <c r="AIS100" s="5"/>
      <c r="AIT100" s="5"/>
      <c r="AIU100" s="5"/>
      <c r="AIV100" s="5"/>
      <c r="AIW100" s="5"/>
      <c r="AIX100" s="5"/>
      <c r="AIY100" s="5"/>
      <c r="AIZ100" s="5"/>
      <c r="AJA100" s="5"/>
      <c r="AJB100" s="5"/>
      <c r="AJC100" s="5"/>
      <c r="AJD100" s="5"/>
      <c r="AJE100" s="5"/>
      <c r="AJF100" s="5"/>
      <c r="AJG100" s="5"/>
      <c r="AJH100" s="5"/>
      <c r="AJI100" s="5"/>
      <c r="AJJ100" s="5"/>
      <c r="AJK100" s="5"/>
      <c r="AJL100" s="5"/>
      <c r="AJM100" s="5"/>
      <c r="AJN100" s="5"/>
      <c r="AJO100" s="5"/>
      <c r="AJP100" s="5"/>
      <c r="AJQ100" s="5"/>
      <c r="AJR100" s="5"/>
      <c r="AJS100" s="5"/>
      <c r="AJT100" s="5"/>
      <c r="AJU100" s="5"/>
      <c r="AJV100" s="5"/>
      <c r="AJW100" s="5"/>
      <c r="AJX100" s="5"/>
      <c r="AJY100" s="5"/>
      <c r="AJZ100" s="5"/>
      <c r="AKA100" s="5"/>
      <c r="AKB100" s="5"/>
      <c r="AKC100" s="5"/>
      <c r="AKD100" s="5"/>
      <c r="AKE100" s="5"/>
      <c r="AKF100" s="5"/>
      <c r="AKG100" s="5"/>
      <c r="AKH100" s="5"/>
      <c r="AKI100" s="5"/>
      <c r="AKJ100" s="5"/>
      <c r="AKK100" s="5"/>
      <c r="AKL100" s="5"/>
      <c r="AKM100" s="5"/>
      <c r="AKN100" s="5"/>
      <c r="AKO100" s="5"/>
      <c r="AKP100" s="5"/>
      <c r="AKQ100" s="5"/>
      <c r="AKR100" s="5"/>
      <c r="AKS100" s="5"/>
      <c r="AKT100" s="5"/>
      <c r="AKU100" s="5"/>
      <c r="AKV100" s="5"/>
      <c r="AKW100" s="5"/>
      <c r="AKX100" s="5"/>
      <c r="AKY100" s="5"/>
      <c r="AKZ100" s="5"/>
      <c r="ALA100" s="5"/>
      <c r="ALB100" s="5"/>
      <c r="ALC100" s="5"/>
      <c r="ALD100" s="5"/>
      <c r="ALE100" s="5"/>
      <c r="ALF100" s="5"/>
      <c r="ALG100" s="5"/>
      <c r="ALH100" s="5"/>
      <c r="ALI100" s="5"/>
      <c r="ALJ100" s="5"/>
      <c r="ALK100" s="5"/>
      <c r="ALL100" s="5"/>
      <c r="ALM100" s="5"/>
      <c r="ALN100" s="5"/>
      <c r="ALO100" s="5"/>
      <c r="ALP100" s="5"/>
      <c r="ALQ100" s="5"/>
      <c r="ALR100" s="5"/>
      <c r="ALS100" s="5"/>
      <c r="ALT100" s="5"/>
      <c r="ALU100" s="5"/>
      <c r="ALV100" s="5"/>
      <c r="ALW100" s="5"/>
      <c r="ALX100" s="5"/>
      <c r="ALY100" s="5"/>
      <c r="ALZ100" s="5"/>
      <c r="AMA100" s="5"/>
      <c r="AMB100" s="5"/>
      <c r="AMC100" s="5"/>
      <c r="AMD100" s="5"/>
      <c r="AME100" s="5"/>
      <c r="AMF100" s="5"/>
      <c r="AMG100" s="5"/>
      <c r="AMH100" s="5"/>
      <c r="AMI100" s="5"/>
      <c r="AMJ100" s="5"/>
    </row>
    <row r="101" spans="1:1024" x14ac:dyDescent="0.2">
      <c r="A101" s="43" t="s">
        <v>3</v>
      </c>
      <c r="B101" s="43">
        <v>88266</v>
      </c>
      <c r="C101" s="43"/>
      <c r="D101" s="44" t="s">
        <v>104</v>
      </c>
      <c r="E101" s="43" t="s">
        <v>34</v>
      </c>
      <c r="F101" s="43">
        <v>6</v>
      </c>
      <c r="G101" s="45">
        <v>34.89</v>
      </c>
      <c r="H101" s="43"/>
      <c r="I101" s="8"/>
      <c r="J101" s="8">
        <f>ROUND(F101*G101,2)</f>
        <v>209.34</v>
      </c>
      <c r="K101" s="8">
        <f t="shared" si="17"/>
        <v>209.34</v>
      </c>
      <c r="L101" s="8"/>
      <c r="M101" s="8"/>
      <c r="N101" s="8"/>
      <c r="O101" s="8"/>
      <c r="P101" s="8"/>
      <c r="R101" s="8">
        <f t="shared" si="12"/>
        <v>528.68861681457463</v>
      </c>
      <c r="S101" s="8" t="str">
        <f t="shared" si="13"/>
        <v/>
      </c>
      <c r="T101" s="8" t="str">
        <f t="shared" si="14"/>
        <v/>
      </c>
      <c r="U101" s="5">
        <f t="shared" si="16"/>
        <v>2</v>
      </c>
    </row>
    <row r="102" spans="1:1024" x14ac:dyDescent="0.2">
      <c r="A102" s="43" t="s">
        <v>3</v>
      </c>
      <c r="B102" s="43">
        <v>88247</v>
      </c>
      <c r="C102" s="43"/>
      <c r="D102" s="44" t="s">
        <v>33</v>
      </c>
      <c r="E102" s="43" t="s">
        <v>34</v>
      </c>
      <c r="F102" s="43">
        <v>6</v>
      </c>
      <c r="G102" s="45">
        <f>$G$13</f>
        <v>24.41</v>
      </c>
      <c r="H102" s="43"/>
      <c r="I102" s="8"/>
      <c r="J102" s="8">
        <f>ROUND(F102*G102,2)</f>
        <v>146.46</v>
      </c>
      <c r="K102" s="8">
        <f t="shared" si="17"/>
        <v>146.46</v>
      </c>
      <c r="L102" s="8"/>
      <c r="M102" s="8"/>
      <c r="N102" s="8"/>
      <c r="O102" s="8"/>
      <c r="P102" s="8"/>
      <c r="R102" s="8">
        <f t="shared" si="12"/>
        <v>369.88504260371934</v>
      </c>
      <c r="S102" s="8" t="str">
        <f t="shared" si="13"/>
        <v/>
      </c>
      <c r="T102" s="8" t="str">
        <f t="shared" si="14"/>
        <v/>
      </c>
      <c r="U102" s="5">
        <f t="shared" si="16"/>
        <v>2</v>
      </c>
    </row>
    <row r="103" spans="1:1024" ht="56.25" x14ac:dyDescent="0.2">
      <c r="A103" s="49" t="s">
        <v>29</v>
      </c>
      <c r="B103" s="49"/>
      <c r="C103" s="49" t="s">
        <v>105</v>
      </c>
      <c r="D103" s="50" t="s">
        <v>106</v>
      </c>
      <c r="E103" s="49" t="s">
        <v>43</v>
      </c>
      <c r="F103" s="51"/>
      <c r="G103" s="49"/>
      <c r="H103" s="49">
        <v>7</v>
      </c>
      <c r="I103" s="52">
        <f>SUM(I104:I106)</f>
        <v>215.51</v>
      </c>
      <c r="J103" s="52">
        <f>SUM(J104:J106)</f>
        <v>118.6</v>
      </c>
      <c r="K103" s="52">
        <f>SUM(K104:K106)</f>
        <v>334.10999999999996</v>
      </c>
      <c r="L103" s="52">
        <f>H103*I103</f>
        <v>1508.57</v>
      </c>
      <c r="M103" s="52">
        <f>H103*J103</f>
        <v>830.19999999999993</v>
      </c>
      <c r="N103" s="52">
        <f>L103+M103</f>
        <v>2338.77</v>
      </c>
      <c r="O103" s="52">
        <f>N103*$P$3</f>
        <v>614.51431343131458</v>
      </c>
      <c r="P103" s="52">
        <f>N103+O103</f>
        <v>2953.2843134313143</v>
      </c>
      <c r="Q103" s="42"/>
      <c r="R103" s="8" t="str">
        <f t="shared" si="12"/>
        <v/>
      </c>
      <c r="S103" s="8" t="str">
        <f t="shared" si="13"/>
        <v/>
      </c>
      <c r="T103" s="8" t="str">
        <f t="shared" si="14"/>
        <v/>
      </c>
      <c r="U103" s="5">
        <f t="shared" si="16"/>
        <v>7</v>
      </c>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2"/>
      <c r="CA103" s="42"/>
      <c r="CB103" s="42"/>
      <c r="CC103" s="42"/>
      <c r="CD103" s="42"/>
      <c r="CE103" s="42"/>
      <c r="CF103" s="42"/>
      <c r="CG103" s="42"/>
      <c r="CH103" s="42"/>
      <c r="CI103" s="42"/>
      <c r="CJ103" s="42"/>
      <c r="CK103" s="42"/>
      <c r="CL103" s="42"/>
      <c r="CM103" s="42"/>
      <c r="CN103" s="42"/>
      <c r="CO103" s="42"/>
      <c r="CP103" s="42"/>
      <c r="CQ103" s="42"/>
      <c r="CR103" s="42"/>
      <c r="CS103" s="42"/>
      <c r="CT103" s="42"/>
      <c r="CU103" s="42"/>
      <c r="CV103" s="42"/>
      <c r="CW103" s="42"/>
      <c r="CX103" s="42"/>
      <c r="CY103" s="42"/>
      <c r="CZ103" s="42"/>
      <c r="DA103" s="42"/>
      <c r="DB103" s="42"/>
      <c r="DC103" s="42"/>
      <c r="DD103" s="42"/>
      <c r="DE103" s="42"/>
      <c r="DF103" s="42"/>
      <c r="DG103" s="42"/>
      <c r="DH103" s="42"/>
      <c r="DI103" s="42"/>
      <c r="DJ103" s="42"/>
      <c r="DK103" s="42"/>
      <c r="DL103" s="42"/>
      <c r="DM103" s="42"/>
      <c r="DN103" s="42"/>
      <c r="DO103" s="42"/>
      <c r="DP103" s="42"/>
      <c r="DQ103" s="42"/>
      <c r="DR103" s="42"/>
      <c r="DS103" s="42"/>
      <c r="DT103" s="42"/>
      <c r="DU103" s="42"/>
      <c r="DV103" s="42"/>
      <c r="DW103" s="42"/>
      <c r="DX103" s="42"/>
      <c r="DY103" s="42"/>
      <c r="DZ103" s="42"/>
      <c r="EA103" s="42"/>
      <c r="EB103" s="42"/>
      <c r="EC103" s="42"/>
      <c r="ED103" s="42"/>
      <c r="EE103" s="42"/>
      <c r="EF103" s="42"/>
      <c r="EG103" s="42"/>
      <c r="EH103" s="42"/>
      <c r="EI103" s="42"/>
      <c r="EJ103" s="42"/>
      <c r="EK103" s="42"/>
      <c r="EL103" s="42"/>
      <c r="EM103" s="42"/>
      <c r="EN103" s="42"/>
      <c r="EO103" s="42"/>
      <c r="EP103" s="42"/>
      <c r="EQ103" s="42"/>
      <c r="ER103" s="42"/>
      <c r="ES103" s="42"/>
      <c r="ET103" s="42"/>
      <c r="EU103" s="42"/>
      <c r="EV103" s="42"/>
      <c r="EW103" s="42"/>
      <c r="EX103" s="42"/>
      <c r="EY103" s="42"/>
      <c r="EZ103" s="42"/>
      <c r="FA103" s="42"/>
      <c r="FB103" s="42"/>
      <c r="FC103" s="42"/>
      <c r="FD103" s="42"/>
      <c r="FE103" s="42"/>
      <c r="FF103" s="42"/>
      <c r="FG103" s="42"/>
      <c r="FH103" s="42"/>
      <c r="FI103" s="42"/>
      <c r="FJ103" s="42"/>
      <c r="FK103" s="42"/>
      <c r="FL103" s="42"/>
      <c r="FM103" s="42"/>
      <c r="FN103" s="42"/>
      <c r="FO103" s="42"/>
      <c r="FP103" s="42"/>
      <c r="FQ103" s="42"/>
      <c r="FR103" s="42"/>
      <c r="FS103" s="42"/>
      <c r="FT103" s="42"/>
      <c r="FU103" s="42"/>
      <c r="FV103" s="42"/>
      <c r="FW103" s="42"/>
      <c r="FX103" s="42"/>
      <c r="FY103" s="42"/>
      <c r="FZ103" s="42"/>
      <c r="GA103" s="42"/>
      <c r="GB103" s="42"/>
      <c r="GC103" s="42"/>
      <c r="GD103" s="42"/>
      <c r="GE103" s="42"/>
      <c r="GF103" s="42"/>
      <c r="GG103" s="42"/>
      <c r="GH103" s="42"/>
      <c r="GI103" s="42"/>
      <c r="GJ103" s="42"/>
      <c r="GK103" s="42"/>
      <c r="GL103" s="42"/>
      <c r="GM103" s="42"/>
      <c r="GN103" s="42"/>
      <c r="GO103" s="42"/>
      <c r="GP103" s="42"/>
      <c r="GQ103" s="42"/>
      <c r="GR103" s="42"/>
      <c r="GS103" s="42"/>
      <c r="GT103" s="42"/>
      <c r="GU103" s="42"/>
      <c r="GV103" s="42"/>
      <c r="GW103" s="42"/>
      <c r="GX103" s="42"/>
      <c r="GY103" s="42"/>
      <c r="GZ103" s="42"/>
      <c r="HA103" s="42"/>
      <c r="HB103" s="42"/>
      <c r="HC103" s="42"/>
      <c r="HD103" s="42"/>
      <c r="HE103" s="42"/>
      <c r="HF103" s="42"/>
      <c r="HG103" s="42"/>
      <c r="HH103" s="42"/>
      <c r="HI103" s="42"/>
      <c r="HJ103" s="42"/>
      <c r="HK103" s="42"/>
      <c r="HL103" s="42"/>
      <c r="HM103" s="42"/>
      <c r="HN103" s="42"/>
      <c r="HO103" s="42"/>
      <c r="HP103" s="42"/>
      <c r="HQ103" s="42"/>
      <c r="HR103" s="42"/>
      <c r="HS103" s="42"/>
      <c r="HT103" s="42"/>
      <c r="HU103" s="42"/>
      <c r="HV103" s="42"/>
      <c r="HW103" s="42"/>
      <c r="HX103" s="42"/>
      <c r="HY103" s="42"/>
      <c r="HZ103" s="42"/>
      <c r="IA103" s="42"/>
      <c r="IB103" s="42"/>
      <c r="IC103" s="42"/>
      <c r="ID103" s="42"/>
      <c r="IE103" s="42"/>
      <c r="IF103" s="42"/>
      <c r="IG103" s="42"/>
      <c r="IH103" s="42"/>
      <c r="II103" s="42"/>
      <c r="IJ103" s="42"/>
      <c r="IK103" s="42"/>
      <c r="IL103" s="42"/>
      <c r="IM103" s="42"/>
      <c r="IN103" s="42"/>
      <c r="IO103" s="42"/>
      <c r="IP103" s="42"/>
      <c r="IQ103" s="42"/>
      <c r="IR103" s="42"/>
      <c r="IS103" s="42"/>
      <c r="IT103" s="42"/>
      <c r="IU103" s="42"/>
      <c r="IV103" s="42"/>
      <c r="IW103" s="42"/>
      <c r="IX103" s="42"/>
      <c r="IY103" s="42"/>
      <c r="IZ103" s="42"/>
      <c r="JA103" s="42"/>
      <c r="JB103" s="42"/>
      <c r="JC103" s="42"/>
      <c r="JD103" s="42"/>
      <c r="JE103" s="42"/>
      <c r="JF103" s="42"/>
      <c r="JG103" s="42"/>
      <c r="JH103" s="42"/>
      <c r="JI103" s="42"/>
      <c r="JJ103" s="42"/>
      <c r="JK103" s="42"/>
      <c r="JL103" s="42"/>
      <c r="JM103" s="42"/>
      <c r="JN103" s="42"/>
      <c r="JO103" s="42"/>
      <c r="JP103" s="42"/>
      <c r="JQ103" s="42"/>
      <c r="JR103" s="42"/>
      <c r="JS103" s="42"/>
      <c r="JT103" s="42"/>
      <c r="JU103" s="42"/>
      <c r="JV103" s="42"/>
      <c r="JW103" s="42"/>
      <c r="JX103" s="42"/>
      <c r="JY103" s="42"/>
      <c r="JZ103" s="42"/>
      <c r="KA103" s="42"/>
      <c r="KB103" s="42"/>
      <c r="KC103" s="42"/>
      <c r="KD103" s="42"/>
      <c r="KE103" s="42"/>
      <c r="KF103" s="42"/>
      <c r="KG103" s="42"/>
      <c r="KH103" s="42"/>
      <c r="KI103" s="42"/>
      <c r="KJ103" s="42"/>
      <c r="KK103" s="42"/>
      <c r="KL103" s="42"/>
      <c r="KM103" s="42"/>
      <c r="KN103" s="42"/>
      <c r="KO103" s="42"/>
      <c r="KP103" s="42"/>
      <c r="KQ103" s="42"/>
      <c r="KR103" s="42"/>
      <c r="KS103" s="42"/>
      <c r="KT103" s="42"/>
      <c r="KU103" s="42"/>
      <c r="KV103" s="42"/>
      <c r="KW103" s="42"/>
      <c r="KX103" s="42"/>
      <c r="KY103" s="42"/>
      <c r="KZ103" s="42"/>
      <c r="LA103" s="42"/>
      <c r="LB103" s="42"/>
      <c r="LC103" s="42"/>
      <c r="LD103" s="42"/>
      <c r="LE103" s="42"/>
      <c r="LF103" s="42"/>
      <c r="LG103" s="42"/>
      <c r="LH103" s="42"/>
      <c r="LI103" s="42"/>
      <c r="LJ103" s="42"/>
      <c r="LK103" s="42"/>
      <c r="LL103" s="42"/>
      <c r="LM103" s="42"/>
      <c r="LN103" s="42"/>
      <c r="LO103" s="42"/>
      <c r="LP103" s="42"/>
      <c r="LQ103" s="42"/>
      <c r="LR103" s="42"/>
      <c r="LS103" s="42"/>
      <c r="LT103" s="42"/>
      <c r="LU103" s="42"/>
      <c r="LV103" s="42"/>
      <c r="LW103" s="42"/>
      <c r="LX103" s="42"/>
      <c r="LY103" s="42"/>
      <c r="LZ103" s="42"/>
      <c r="MA103" s="42"/>
      <c r="MB103" s="42"/>
      <c r="MC103" s="42"/>
      <c r="MD103" s="42"/>
      <c r="ME103" s="42"/>
      <c r="MF103" s="42"/>
      <c r="MG103" s="42"/>
      <c r="MH103" s="42"/>
      <c r="MI103" s="42"/>
      <c r="MJ103" s="42"/>
      <c r="MK103" s="42"/>
      <c r="ML103" s="42"/>
      <c r="MM103" s="42"/>
      <c r="MN103" s="42"/>
      <c r="MO103" s="42"/>
      <c r="MP103" s="42"/>
      <c r="MQ103" s="42"/>
      <c r="MR103" s="42"/>
      <c r="MS103" s="42"/>
      <c r="MT103" s="42"/>
      <c r="MU103" s="42"/>
      <c r="MV103" s="42"/>
      <c r="MW103" s="42"/>
      <c r="MX103" s="42"/>
      <c r="MY103" s="42"/>
      <c r="MZ103" s="42"/>
      <c r="NA103" s="42"/>
      <c r="NB103" s="42"/>
      <c r="NC103" s="42"/>
      <c r="ND103" s="42"/>
      <c r="NE103" s="42"/>
      <c r="NF103" s="42"/>
      <c r="NG103" s="42"/>
      <c r="NH103" s="42"/>
      <c r="NI103" s="42"/>
      <c r="NJ103" s="42"/>
      <c r="NK103" s="42"/>
      <c r="NL103" s="42"/>
      <c r="NM103" s="42"/>
      <c r="NN103" s="42"/>
      <c r="NO103" s="42"/>
      <c r="NP103" s="42"/>
      <c r="NQ103" s="42"/>
      <c r="NR103" s="42"/>
      <c r="NS103" s="42"/>
      <c r="NT103" s="42"/>
      <c r="NU103" s="42"/>
      <c r="NV103" s="42"/>
      <c r="NW103" s="42"/>
      <c r="NX103" s="42"/>
      <c r="NY103" s="42"/>
      <c r="NZ103" s="42"/>
      <c r="OA103" s="42"/>
      <c r="OB103" s="42"/>
      <c r="OC103" s="42"/>
      <c r="OD103" s="42"/>
      <c r="OE103" s="42"/>
      <c r="OF103" s="42"/>
      <c r="OG103" s="42"/>
      <c r="OH103" s="42"/>
      <c r="OI103" s="42"/>
      <c r="OJ103" s="42"/>
      <c r="OK103" s="42"/>
      <c r="OL103" s="42"/>
      <c r="OM103" s="42"/>
      <c r="ON103" s="42"/>
      <c r="OO103" s="42"/>
      <c r="OP103" s="42"/>
      <c r="OQ103" s="42"/>
      <c r="OR103" s="42"/>
      <c r="OS103" s="42"/>
      <c r="OT103" s="42"/>
      <c r="OU103" s="42"/>
      <c r="OV103" s="42"/>
      <c r="OW103" s="42"/>
      <c r="OX103" s="42"/>
      <c r="OY103" s="42"/>
      <c r="OZ103" s="42"/>
      <c r="PA103" s="42"/>
      <c r="PB103" s="42"/>
      <c r="PC103" s="42"/>
      <c r="PD103" s="42"/>
      <c r="PE103" s="42"/>
      <c r="PF103" s="42"/>
      <c r="PG103" s="42"/>
      <c r="PH103" s="42"/>
      <c r="PI103" s="42"/>
      <c r="PJ103" s="42"/>
      <c r="PK103" s="42"/>
      <c r="PL103" s="42"/>
      <c r="PM103" s="42"/>
      <c r="PN103" s="42"/>
      <c r="PO103" s="42"/>
      <c r="PP103" s="42"/>
      <c r="PQ103" s="42"/>
      <c r="PR103" s="42"/>
      <c r="PS103" s="42"/>
      <c r="PT103" s="42"/>
      <c r="PU103" s="42"/>
      <c r="PV103" s="42"/>
      <c r="PW103" s="42"/>
      <c r="PX103" s="42"/>
      <c r="PY103" s="42"/>
      <c r="PZ103" s="42"/>
      <c r="QA103" s="42"/>
      <c r="QB103" s="42"/>
      <c r="QC103" s="42"/>
      <c r="QD103" s="42"/>
      <c r="QE103" s="42"/>
      <c r="QF103" s="42"/>
      <c r="QG103" s="42"/>
      <c r="QH103" s="42"/>
      <c r="QI103" s="42"/>
      <c r="QJ103" s="42"/>
      <c r="QK103" s="42"/>
      <c r="QL103" s="42"/>
      <c r="QM103" s="42"/>
      <c r="QN103" s="42"/>
      <c r="QO103" s="42"/>
      <c r="QP103" s="42"/>
      <c r="QQ103" s="42"/>
      <c r="QR103" s="42"/>
      <c r="QS103" s="42"/>
      <c r="QT103" s="42"/>
      <c r="QU103" s="42"/>
      <c r="QV103" s="42"/>
      <c r="QW103" s="42"/>
      <c r="QX103" s="42"/>
      <c r="QY103" s="42"/>
      <c r="QZ103" s="42"/>
      <c r="RA103" s="42"/>
      <c r="RB103" s="42"/>
      <c r="RC103" s="42"/>
      <c r="RD103" s="42"/>
      <c r="RE103" s="42"/>
      <c r="RF103" s="42"/>
      <c r="RG103" s="42"/>
      <c r="RH103" s="42"/>
      <c r="RI103" s="42"/>
      <c r="RJ103" s="42"/>
      <c r="RK103" s="42"/>
      <c r="RL103" s="42"/>
      <c r="RM103" s="42"/>
      <c r="RN103" s="42"/>
      <c r="RO103" s="42"/>
      <c r="RP103" s="42"/>
      <c r="RQ103" s="42"/>
      <c r="RR103" s="42"/>
      <c r="RS103" s="42"/>
      <c r="RT103" s="42"/>
      <c r="RU103" s="42"/>
      <c r="RV103" s="42"/>
      <c r="RW103" s="42"/>
      <c r="RX103" s="42"/>
      <c r="RY103" s="42"/>
      <c r="RZ103" s="42"/>
      <c r="SA103" s="42"/>
      <c r="SB103" s="42"/>
      <c r="SC103" s="42"/>
      <c r="SD103" s="42"/>
      <c r="SE103" s="42"/>
      <c r="SF103" s="42"/>
      <c r="SG103" s="42"/>
      <c r="SH103" s="42"/>
      <c r="SI103" s="42"/>
      <c r="SJ103" s="42"/>
      <c r="SK103" s="42"/>
      <c r="SL103" s="42"/>
      <c r="SM103" s="42"/>
      <c r="SN103" s="42"/>
      <c r="SO103" s="42"/>
      <c r="SP103" s="42"/>
      <c r="SQ103" s="42"/>
      <c r="SR103" s="42"/>
      <c r="SS103" s="42"/>
      <c r="ST103" s="42"/>
      <c r="SU103" s="42"/>
      <c r="SV103" s="42"/>
      <c r="SW103" s="42"/>
      <c r="SX103" s="42"/>
      <c r="SY103" s="42"/>
      <c r="SZ103" s="42"/>
      <c r="TA103" s="42"/>
      <c r="TB103" s="42"/>
      <c r="TC103" s="42"/>
      <c r="TD103" s="42"/>
      <c r="TE103" s="42"/>
      <c r="TF103" s="42"/>
      <c r="TG103" s="42"/>
      <c r="TH103" s="42"/>
      <c r="TI103" s="42"/>
      <c r="TJ103" s="42"/>
      <c r="TK103" s="42"/>
      <c r="TL103" s="42"/>
      <c r="TM103" s="42"/>
      <c r="TN103" s="42"/>
      <c r="TO103" s="42"/>
      <c r="TP103" s="42"/>
      <c r="TQ103" s="42"/>
      <c r="TR103" s="42"/>
      <c r="TS103" s="42"/>
      <c r="TT103" s="42"/>
      <c r="TU103" s="42"/>
      <c r="TV103" s="42"/>
      <c r="TW103" s="42"/>
      <c r="TX103" s="42"/>
      <c r="TY103" s="42"/>
      <c r="TZ103" s="42"/>
      <c r="UA103" s="42"/>
      <c r="UB103" s="42"/>
      <c r="UC103" s="42"/>
      <c r="UD103" s="42"/>
      <c r="UE103" s="42"/>
      <c r="UF103" s="42"/>
      <c r="UG103" s="42"/>
      <c r="UH103" s="42"/>
      <c r="UI103" s="42"/>
      <c r="UJ103" s="42"/>
      <c r="UK103" s="42"/>
      <c r="UL103" s="42"/>
      <c r="UM103" s="42"/>
      <c r="UN103" s="42"/>
      <c r="UO103" s="42"/>
      <c r="UP103" s="42"/>
      <c r="UQ103" s="42"/>
      <c r="UR103" s="42"/>
      <c r="US103" s="42"/>
      <c r="UT103" s="42"/>
      <c r="UU103" s="42"/>
      <c r="UV103" s="42"/>
      <c r="UW103" s="42"/>
      <c r="UX103" s="42"/>
      <c r="UY103" s="42"/>
      <c r="UZ103" s="42"/>
      <c r="VA103" s="42"/>
      <c r="VB103" s="42"/>
      <c r="VC103" s="42"/>
      <c r="VD103" s="42"/>
      <c r="VE103" s="42"/>
      <c r="VF103" s="42"/>
      <c r="VG103" s="42"/>
      <c r="VH103" s="42"/>
      <c r="VI103" s="42"/>
      <c r="VJ103" s="42"/>
      <c r="VK103" s="42"/>
      <c r="VL103" s="42"/>
      <c r="VM103" s="42"/>
      <c r="VN103" s="42"/>
      <c r="VO103" s="42"/>
      <c r="VP103" s="42"/>
      <c r="VQ103" s="42"/>
      <c r="VR103" s="42"/>
      <c r="VS103" s="42"/>
      <c r="VT103" s="42"/>
      <c r="VU103" s="42"/>
      <c r="VV103" s="42"/>
      <c r="VW103" s="42"/>
      <c r="VX103" s="42"/>
      <c r="VY103" s="42"/>
      <c r="VZ103" s="42"/>
      <c r="WA103" s="42"/>
      <c r="WB103" s="42"/>
      <c r="WC103" s="42"/>
      <c r="WD103" s="42"/>
      <c r="WE103" s="42"/>
      <c r="WF103" s="42"/>
      <c r="WG103" s="42"/>
      <c r="WH103" s="42"/>
      <c r="WI103" s="42"/>
      <c r="WJ103" s="42"/>
      <c r="WK103" s="42"/>
      <c r="WL103" s="42"/>
      <c r="WM103" s="42"/>
      <c r="WN103" s="42"/>
      <c r="WO103" s="42"/>
      <c r="WP103" s="42"/>
      <c r="WQ103" s="42"/>
      <c r="WR103" s="42"/>
      <c r="WS103" s="42"/>
      <c r="WT103" s="42"/>
      <c r="WU103" s="42"/>
      <c r="WV103" s="42"/>
      <c r="WW103" s="42"/>
      <c r="WX103" s="42"/>
      <c r="WY103" s="42"/>
      <c r="WZ103" s="42"/>
      <c r="XA103" s="42"/>
      <c r="XB103" s="42"/>
      <c r="XC103" s="42"/>
      <c r="XD103" s="42"/>
      <c r="XE103" s="42"/>
      <c r="XF103" s="42"/>
      <c r="XG103" s="42"/>
      <c r="XH103" s="42"/>
      <c r="XI103" s="42"/>
      <c r="XJ103" s="42"/>
      <c r="XK103" s="42"/>
      <c r="XL103" s="42"/>
      <c r="XM103" s="42"/>
      <c r="XN103" s="42"/>
      <c r="XO103" s="42"/>
      <c r="XP103" s="42"/>
      <c r="XQ103" s="42"/>
      <c r="XR103" s="42"/>
      <c r="XS103" s="42"/>
      <c r="XT103" s="42"/>
      <c r="XU103" s="42"/>
      <c r="XV103" s="42"/>
      <c r="XW103" s="42"/>
      <c r="XX103" s="42"/>
      <c r="XY103" s="42"/>
      <c r="XZ103" s="42"/>
      <c r="YA103" s="42"/>
      <c r="YB103" s="42"/>
      <c r="YC103" s="42"/>
      <c r="YD103" s="42"/>
      <c r="YE103" s="42"/>
      <c r="YF103" s="42"/>
      <c r="YG103" s="42"/>
      <c r="YH103" s="42"/>
      <c r="YI103" s="42"/>
      <c r="YJ103" s="42"/>
      <c r="YK103" s="42"/>
      <c r="YL103" s="42"/>
      <c r="YM103" s="42"/>
      <c r="YN103" s="42"/>
      <c r="YO103" s="42"/>
      <c r="YP103" s="42"/>
      <c r="YQ103" s="42"/>
      <c r="YR103" s="42"/>
      <c r="YS103" s="42"/>
      <c r="YT103" s="42"/>
      <c r="YU103" s="42"/>
      <c r="YV103" s="42"/>
      <c r="YW103" s="42"/>
      <c r="YX103" s="42"/>
      <c r="YY103" s="42"/>
      <c r="YZ103" s="42"/>
      <c r="ZA103" s="42"/>
      <c r="ZB103" s="42"/>
      <c r="ZC103" s="42"/>
      <c r="ZD103" s="42"/>
      <c r="ZE103" s="42"/>
      <c r="ZF103" s="42"/>
      <c r="ZG103" s="42"/>
      <c r="ZH103" s="42"/>
      <c r="ZI103" s="42"/>
      <c r="ZJ103" s="42"/>
      <c r="ZK103" s="42"/>
      <c r="ZL103" s="42"/>
      <c r="ZM103" s="42"/>
      <c r="ZN103" s="42"/>
      <c r="ZO103" s="42"/>
      <c r="ZP103" s="42"/>
      <c r="ZQ103" s="42"/>
      <c r="ZR103" s="42"/>
      <c r="ZS103" s="42"/>
      <c r="ZT103" s="42"/>
      <c r="ZU103" s="42"/>
      <c r="ZV103" s="42"/>
      <c r="ZW103" s="42"/>
      <c r="ZX103" s="42"/>
      <c r="ZY103" s="42"/>
      <c r="ZZ103" s="42"/>
      <c r="AAA103" s="42"/>
      <c r="AAB103" s="42"/>
      <c r="AAC103" s="42"/>
      <c r="AAD103" s="42"/>
      <c r="AAE103" s="42"/>
      <c r="AAF103" s="42"/>
      <c r="AAG103" s="42"/>
      <c r="AAH103" s="42"/>
      <c r="AAI103" s="42"/>
      <c r="AAJ103" s="42"/>
      <c r="AAK103" s="42"/>
      <c r="AAL103" s="42"/>
      <c r="AAM103" s="42"/>
      <c r="AAN103" s="42"/>
      <c r="AAO103" s="42"/>
      <c r="AAP103" s="42"/>
      <c r="AAQ103" s="42"/>
      <c r="AAR103" s="42"/>
      <c r="AAS103" s="42"/>
      <c r="AAT103" s="42"/>
      <c r="AAU103" s="42"/>
      <c r="AAV103" s="42"/>
      <c r="AAW103" s="42"/>
      <c r="AAX103" s="42"/>
      <c r="AAY103" s="42"/>
      <c r="AAZ103" s="42"/>
      <c r="ABA103" s="42"/>
      <c r="ABB103" s="42"/>
      <c r="ABC103" s="42"/>
      <c r="ABD103" s="42"/>
      <c r="ABE103" s="42"/>
      <c r="ABF103" s="42"/>
      <c r="ABG103" s="42"/>
      <c r="ABH103" s="42"/>
      <c r="ABI103" s="42"/>
      <c r="ABJ103" s="42"/>
      <c r="ABK103" s="42"/>
      <c r="ABL103" s="42"/>
      <c r="ABM103" s="42"/>
      <c r="ABN103" s="42"/>
      <c r="ABO103" s="42"/>
      <c r="ABP103" s="42"/>
      <c r="ABQ103" s="42"/>
      <c r="ABR103" s="42"/>
      <c r="ABS103" s="42"/>
      <c r="ABT103" s="42"/>
      <c r="ABU103" s="42"/>
      <c r="ABV103" s="42"/>
      <c r="ABW103" s="42"/>
      <c r="ABX103" s="42"/>
      <c r="ABY103" s="42"/>
      <c r="ABZ103" s="42"/>
      <c r="ACA103" s="42"/>
      <c r="ACB103" s="42"/>
      <c r="ACC103" s="42"/>
      <c r="ACD103" s="42"/>
      <c r="ACE103" s="42"/>
      <c r="ACF103" s="42"/>
      <c r="ACG103" s="42"/>
      <c r="ACH103" s="42"/>
      <c r="ACI103" s="42"/>
      <c r="ACJ103" s="42"/>
      <c r="ACK103" s="42"/>
      <c r="ACL103" s="42"/>
      <c r="ACM103" s="42"/>
      <c r="ACN103" s="42"/>
      <c r="ACO103" s="42"/>
      <c r="ACP103" s="42"/>
      <c r="ACQ103" s="42"/>
      <c r="ACR103" s="42"/>
      <c r="ACS103" s="42"/>
      <c r="ACT103" s="42"/>
      <c r="ACU103" s="42"/>
      <c r="ACV103" s="42"/>
      <c r="ACW103" s="42"/>
      <c r="ACX103" s="42"/>
      <c r="ACY103" s="42"/>
      <c r="ACZ103" s="42"/>
      <c r="ADA103" s="42"/>
      <c r="ADB103" s="42"/>
      <c r="ADC103" s="42"/>
      <c r="ADD103" s="42"/>
      <c r="ADE103" s="42"/>
      <c r="ADF103" s="42"/>
      <c r="ADG103" s="42"/>
      <c r="ADH103" s="42"/>
      <c r="ADI103" s="42"/>
      <c r="ADJ103" s="42"/>
      <c r="ADK103" s="42"/>
      <c r="ADL103" s="42"/>
      <c r="ADM103" s="42"/>
      <c r="ADN103" s="42"/>
      <c r="ADO103" s="42"/>
      <c r="ADP103" s="42"/>
      <c r="ADQ103" s="42"/>
      <c r="ADR103" s="42"/>
      <c r="ADS103" s="42"/>
      <c r="ADT103" s="42"/>
      <c r="ADU103" s="42"/>
      <c r="ADV103" s="42"/>
      <c r="ADW103" s="42"/>
      <c r="ADX103" s="42"/>
      <c r="ADY103" s="42"/>
      <c r="ADZ103" s="42"/>
      <c r="AEA103" s="42"/>
      <c r="AEB103" s="42"/>
      <c r="AEC103" s="42"/>
      <c r="AED103" s="42"/>
      <c r="AEE103" s="42"/>
      <c r="AEF103" s="42"/>
      <c r="AEG103" s="42"/>
      <c r="AEH103" s="42"/>
      <c r="AEI103" s="42"/>
      <c r="AEJ103" s="42"/>
      <c r="AEK103" s="42"/>
      <c r="AEL103" s="42"/>
      <c r="AEM103" s="42"/>
      <c r="AEN103" s="42"/>
      <c r="AEO103" s="42"/>
      <c r="AEP103" s="42"/>
      <c r="AEQ103" s="42"/>
      <c r="AER103" s="42"/>
      <c r="AES103" s="42"/>
      <c r="AET103" s="42"/>
      <c r="AEU103" s="42"/>
      <c r="AEV103" s="42"/>
      <c r="AEW103" s="42"/>
      <c r="AEX103" s="42"/>
      <c r="AEY103" s="42"/>
      <c r="AEZ103" s="42"/>
      <c r="AFA103" s="42"/>
      <c r="AFB103" s="42"/>
      <c r="AFC103" s="42"/>
      <c r="AFD103" s="42"/>
      <c r="AFE103" s="42"/>
      <c r="AFF103" s="42"/>
      <c r="AFG103" s="42"/>
      <c r="AFH103" s="42"/>
      <c r="AFI103" s="42"/>
      <c r="AFJ103" s="42"/>
      <c r="AFK103" s="42"/>
      <c r="AFL103" s="42"/>
      <c r="AFM103" s="42"/>
      <c r="AFN103" s="42"/>
      <c r="AFO103" s="42"/>
      <c r="AFP103" s="42"/>
      <c r="AFQ103" s="42"/>
      <c r="AFR103" s="42"/>
      <c r="AFS103" s="42"/>
      <c r="AFT103" s="42"/>
      <c r="AFU103" s="42"/>
      <c r="AFV103" s="42"/>
      <c r="AFW103" s="42"/>
      <c r="AFX103" s="42"/>
      <c r="AFY103" s="42"/>
      <c r="AFZ103" s="42"/>
      <c r="AGA103" s="42"/>
      <c r="AGB103" s="42"/>
      <c r="AGC103" s="42"/>
      <c r="AGD103" s="42"/>
      <c r="AGE103" s="42"/>
      <c r="AGF103" s="42"/>
      <c r="AGG103" s="42"/>
      <c r="AGH103" s="42"/>
      <c r="AGI103" s="42"/>
      <c r="AGJ103" s="42"/>
      <c r="AGK103" s="42"/>
      <c r="AGL103" s="42"/>
      <c r="AGM103" s="42"/>
      <c r="AGN103" s="42"/>
      <c r="AGO103" s="42"/>
      <c r="AGP103" s="42"/>
      <c r="AGQ103" s="42"/>
      <c r="AGR103" s="42"/>
      <c r="AGS103" s="42"/>
      <c r="AGT103" s="42"/>
      <c r="AGU103" s="42"/>
      <c r="AGV103" s="42"/>
      <c r="AGW103" s="42"/>
      <c r="AGX103" s="42"/>
      <c r="AGY103" s="42"/>
      <c r="AGZ103" s="42"/>
      <c r="AHA103" s="42"/>
      <c r="AHB103" s="42"/>
      <c r="AHC103" s="42"/>
      <c r="AHD103" s="42"/>
      <c r="AHE103" s="42"/>
      <c r="AHF103" s="42"/>
      <c r="AHG103" s="42"/>
      <c r="AHH103" s="42"/>
      <c r="AHI103" s="42"/>
      <c r="AHJ103" s="42"/>
      <c r="AHK103" s="42"/>
      <c r="AHL103" s="42"/>
      <c r="AHM103" s="42"/>
      <c r="AHN103" s="42"/>
      <c r="AHO103" s="42"/>
      <c r="AHP103" s="42"/>
      <c r="AHQ103" s="42"/>
      <c r="AHR103" s="42"/>
      <c r="AHS103" s="42"/>
      <c r="AHT103" s="42"/>
      <c r="AHU103" s="42"/>
      <c r="AHV103" s="42"/>
      <c r="AHW103" s="42"/>
      <c r="AHX103" s="42"/>
      <c r="AHY103" s="42"/>
      <c r="AHZ103" s="42"/>
      <c r="AIA103" s="42"/>
      <c r="AIB103" s="42"/>
      <c r="AIC103" s="42"/>
      <c r="AID103" s="42"/>
      <c r="AIE103" s="42"/>
      <c r="AIF103" s="42"/>
      <c r="AIG103" s="42"/>
      <c r="AIH103" s="42"/>
      <c r="AII103" s="42"/>
      <c r="AIJ103" s="42"/>
      <c r="AIK103" s="42"/>
      <c r="AIL103" s="42"/>
      <c r="AIM103" s="42"/>
      <c r="AIN103" s="42"/>
      <c r="AIO103" s="42"/>
      <c r="AIP103" s="42"/>
      <c r="AIQ103" s="42"/>
      <c r="AIR103" s="42"/>
      <c r="AIS103" s="42"/>
      <c r="AIT103" s="42"/>
      <c r="AIU103" s="42"/>
      <c r="AIV103" s="42"/>
      <c r="AIW103" s="42"/>
      <c r="AIX103" s="42"/>
      <c r="AIY103" s="42"/>
      <c r="AIZ103" s="42"/>
      <c r="AJA103" s="42"/>
      <c r="AJB103" s="42"/>
      <c r="AJC103" s="42"/>
      <c r="AJD103" s="42"/>
      <c r="AJE103" s="42"/>
      <c r="AJF103" s="42"/>
      <c r="AJG103" s="42"/>
      <c r="AJH103" s="42"/>
      <c r="AJI103" s="42"/>
      <c r="AJJ103" s="42"/>
      <c r="AJK103" s="42"/>
      <c r="AJL103" s="42"/>
      <c r="AJM103" s="42"/>
      <c r="AJN103" s="42"/>
      <c r="AJO103" s="42"/>
      <c r="AJP103" s="42"/>
      <c r="AJQ103" s="42"/>
      <c r="AJR103" s="42"/>
      <c r="AJS103" s="42"/>
      <c r="AJT103" s="42"/>
      <c r="AJU103" s="42"/>
      <c r="AJV103" s="42"/>
      <c r="AJW103" s="42"/>
      <c r="AJX103" s="42"/>
      <c r="AJY103" s="42"/>
      <c r="AJZ103" s="42"/>
      <c r="AKA103" s="42"/>
      <c r="AKB103" s="42"/>
      <c r="AKC103" s="42"/>
      <c r="AKD103" s="42"/>
      <c r="AKE103" s="42"/>
      <c r="AKF103" s="42"/>
      <c r="AKG103" s="42"/>
      <c r="AKH103" s="42"/>
      <c r="AKI103" s="42"/>
      <c r="AKJ103" s="42"/>
      <c r="AKK103" s="42"/>
      <c r="AKL103" s="42"/>
      <c r="AKM103" s="42"/>
      <c r="AKN103" s="42"/>
      <c r="AKO103" s="42"/>
      <c r="AKP103" s="42"/>
      <c r="AKQ103" s="42"/>
      <c r="AKR103" s="42"/>
      <c r="AKS103" s="42"/>
      <c r="AKT103" s="42"/>
      <c r="AKU103" s="42"/>
      <c r="AKV103" s="42"/>
      <c r="AKW103" s="42"/>
      <c r="AKX103" s="42"/>
      <c r="AKY103" s="42"/>
      <c r="AKZ103" s="42"/>
      <c r="ALA103" s="42"/>
      <c r="ALB103" s="42"/>
      <c r="ALC103" s="42"/>
      <c r="ALD103" s="42"/>
      <c r="ALE103" s="42"/>
      <c r="ALF103" s="42"/>
      <c r="ALG103" s="42"/>
      <c r="ALH103" s="42"/>
      <c r="ALI103" s="42"/>
      <c r="ALJ103" s="42"/>
      <c r="ALK103" s="42"/>
      <c r="ALL103" s="42"/>
      <c r="ALM103" s="42"/>
      <c r="ALN103" s="42"/>
      <c r="ALO103" s="42"/>
      <c r="ALP103" s="42"/>
      <c r="ALQ103" s="42"/>
      <c r="ALR103" s="42"/>
      <c r="ALS103" s="42"/>
      <c r="ALT103" s="42"/>
      <c r="ALU103" s="42"/>
      <c r="ALV103" s="42"/>
      <c r="ALW103" s="42"/>
      <c r="ALX103" s="42"/>
      <c r="ALY103" s="42"/>
      <c r="ALZ103" s="42"/>
      <c r="AMA103" s="42"/>
      <c r="AMB103" s="42"/>
      <c r="AMC103" s="42"/>
      <c r="AMD103" s="42"/>
      <c r="AME103" s="42"/>
      <c r="AMF103" s="42"/>
      <c r="AMG103" s="42"/>
      <c r="AMH103" s="42"/>
      <c r="AMI103" s="42"/>
      <c r="AMJ103" s="42"/>
    </row>
    <row r="104" spans="1:1024" s="42" customFormat="1" ht="56.25" x14ac:dyDescent="0.2">
      <c r="A104" s="43" t="s">
        <v>80</v>
      </c>
      <c r="B104" s="43" t="str">
        <f>cotações!A10</f>
        <v>A3</v>
      </c>
      <c r="C104" s="43"/>
      <c r="D104" s="44" t="s">
        <v>106</v>
      </c>
      <c r="E104" s="43" t="s">
        <v>74</v>
      </c>
      <c r="F104" s="43">
        <v>1</v>
      </c>
      <c r="G104" s="45">
        <f>cotações!M10</f>
        <v>215.51</v>
      </c>
      <c r="H104" s="43"/>
      <c r="I104" s="8">
        <f>ROUND(F104*G104,2)</f>
        <v>215.51</v>
      </c>
      <c r="J104" s="8"/>
      <c r="K104" s="8">
        <f>I104+J104</f>
        <v>215.51</v>
      </c>
      <c r="L104" s="8"/>
      <c r="M104" s="8"/>
      <c r="N104" s="8"/>
      <c r="O104" s="8"/>
      <c r="P104" s="8"/>
      <c r="Q104" s="5"/>
      <c r="R104" s="8" t="str">
        <f t="shared" si="12"/>
        <v/>
      </c>
      <c r="S104" s="8" t="str">
        <f t="shared" si="13"/>
        <v/>
      </c>
      <c r="T104" s="8">
        <f t="shared" si="14"/>
        <v>1904.9483774433049</v>
      </c>
      <c r="U104" s="5">
        <f t="shared" si="16"/>
        <v>7</v>
      </c>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c r="DT104" s="5"/>
      <c r="DU104" s="5"/>
      <c r="DV104" s="5"/>
      <c r="DW104" s="5"/>
      <c r="DX104" s="5"/>
      <c r="DY104" s="5"/>
      <c r="DZ104" s="5"/>
      <c r="EA104" s="5"/>
      <c r="EB104" s="5"/>
      <c r="EC104" s="5"/>
      <c r="ED104" s="5"/>
      <c r="EE104" s="5"/>
      <c r="EF104" s="5"/>
      <c r="EG104" s="5"/>
      <c r="EH104" s="5"/>
      <c r="EI104" s="5"/>
      <c r="EJ104" s="5"/>
      <c r="EK104" s="5"/>
      <c r="EL104" s="5"/>
      <c r="EM104" s="5"/>
      <c r="EN104" s="5"/>
      <c r="EO104" s="5"/>
      <c r="EP104" s="5"/>
      <c r="EQ104" s="5"/>
      <c r="ER104" s="5"/>
      <c r="ES104" s="5"/>
      <c r="ET104" s="5"/>
      <c r="EU104" s="5"/>
      <c r="EV104" s="5"/>
      <c r="EW104" s="5"/>
      <c r="EX104" s="5"/>
      <c r="EY104" s="5"/>
      <c r="EZ104" s="5"/>
      <c r="FA104" s="5"/>
      <c r="FB104" s="5"/>
      <c r="FC104" s="5"/>
      <c r="FD104" s="5"/>
      <c r="FE104" s="5"/>
      <c r="FF104" s="5"/>
      <c r="FG104" s="5"/>
      <c r="FH104" s="5"/>
      <c r="FI104" s="5"/>
      <c r="FJ104" s="5"/>
      <c r="FK104" s="5"/>
      <c r="FL104" s="5"/>
      <c r="FM104" s="5"/>
      <c r="FN104" s="5"/>
      <c r="FO104" s="5"/>
      <c r="FP104" s="5"/>
      <c r="FQ104" s="5"/>
      <c r="FR104" s="5"/>
      <c r="FS104" s="5"/>
      <c r="FT104" s="5"/>
      <c r="FU104" s="5"/>
      <c r="FV104" s="5"/>
      <c r="FW104" s="5"/>
      <c r="FX104" s="5"/>
      <c r="FY104" s="5"/>
      <c r="FZ104" s="5"/>
      <c r="GA104" s="5"/>
      <c r="GB104" s="5"/>
      <c r="GC104" s="5"/>
      <c r="GD104" s="5"/>
      <c r="GE104" s="5"/>
      <c r="GF104" s="5"/>
      <c r="GG104" s="5"/>
      <c r="GH104" s="5"/>
      <c r="GI104" s="5"/>
      <c r="GJ104" s="5"/>
      <c r="GK104" s="5"/>
      <c r="GL104" s="5"/>
      <c r="GM104" s="5"/>
      <c r="GN104" s="5"/>
      <c r="GO104" s="5"/>
      <c r="GP104" s="5"/>
      <c r="GQ104" s="5"/>
      <c r="GR104" s="5"/>
      <c r="GS104" s="5"/>
      <c r="GT104" s="5"/>
      <c r="GU104" s="5"/>
      <c r="GV104" s="5"/>
      <c r="GW104" s="5"/>
      <c r="GX104" s="5"/>
      <c r="GY104" s="5"/>
      <c r="GZ104" s="5"/>
      <c r="HA104" s="5"/>
      <c r="HB104" s="5"/>
      <c r="HC104" s="5"/>
      <c r="HD104" s="5"/>
      <c r="HE104" s="5"/>
      <c r="HF104" s="5"/>
      <c r="HG104" s="5"/>
      <c r="HH104" s="5"/>
      <c r="HI104" s="5"/>
      <c r="HJ104" s="5"/>
      <c r="HK104" s="5"/>
      <c r="HL104" s="5"/>
      <c r="HM104" s="5"/>
      <c r="HN104" s="5"/>
      <c r="HO104" s="5"/>
      <c r="HP104" s="5"/>
      <c r="HQ104" s="5"/>
      <c r="HR104" s="5"/>
      <c r="HS104" s="5"/>
      <c r="HT104" s="5"/>
      <c r="HU104" s="5"/>
      <c r="HV104" s="5"/>
      <c r="HW104" s="5"/>
      <c r="HX104" s="5"/>
      <c r="HY104" s="5"/>
      <c r="HZ104" s="5"/>
      <c r="IA104" s="5"/>
      <c r="IB104" s="5"/>
      <c r="IC104" s="5"/>
      <c r="ID104" s="5"/>
      <c r="IE104" s="5"/>
      <c r="IF104" s="5"/>
      <c r="IG104" s="5"/>
      <c r="IH104" s="5"/>
      <c r="II104" s="5"/>
      <c r="IJ104" s="5"/>
      <c r="IK104" s="5"/>
      <c r="IL104" s="5"/>
      <c r="IM104" s="5"/>
      <c r="IN104" s="5"/>
      <c r="IO104" s="5"/>
      <c r="IP104" s="5"/>
      <c r="IQ104" s="5"/>
      <c r="IR104" s="5"/>
      <c r="IS104" s="5"/>
      <c r="IT104" s="5"/>
      <c r="IU104" s="5"/>
      <c r="IV104" s="5"/>
      <c r="IW104" s="5"/>
      <c r="IX104" s="5"/>
      <c r="IY104" s="5"/>
      <c r="IZ104" s="5"/>
      <c r="JA104" s="5"/>
      <c r="JB104" s="5"/>
      <c r="JC104" s="5"/>
      <c r="JD104" s="5"/>
      <c r="JE104" s="5"/>
      <c r="JF104" s="5"/>
      <c r="JG104" s="5"/>
      <c r="JH104" s="5"/>
      <c r="JI104" s="5"/>
      <c r="JJ104" s="5"/>
      <c r="JK104" s="5"/>
      <c r="JL104" s="5"/>
      <c r="JM104" s="5"/>
      <c r="JN104" s="5"/>
      <c r="JO104" s="5"/>
      <c r="JP104" s="5"/>
      <c r="JQ104" s="5"/>
      <c r="JR104" s="5"/>
      <c r="JS104" s="5"/>
      <c r="JT104" s="5"/>
      <c r="JU104" s="5"/>
      <c r="JV104" s="5"/>
      <c r="JW104" s="5"/>
      <c r="JX104" s="5"/>
      <c r="JY104" s="5"/>
      <c r="JZ104" s="5"/>
      <c r="KA104" s="5"/>
      <c r="KB104" s="5"/>
      <c r="KC104" s="5"/>
      <c r="KD104" s="5"/>
      <c r="KE104" s="5"/>
      <c r="KF104" s="5"/>
      <c r="KG104" s="5"/>
      <c r="KH104" s="5"/>
      <c r="KI104" s="5"/>
      <c r="KJ104" s="5"/>
      <c r="KK104" s="5"/>
      <c r="KL104" s="5"/>
      <c r="KM104" s="5"/>
      <c r="KN104" s="5"/>
      <c r="KO104" s="5"/>
      <c r="KP104" s="5"/>
      <c r="KQ104" s="5"/>
      <c r="KR104" s="5"/>
      <c r="KS104" s="5"/>
      <c r="KT104" s="5"/>
      <c r="KU104" s="5"/>
      <c r="KV104" s="5"/>
      <c r="KW104" s="5"/>
      <c r="KX104" s="5"/>
      <c r="KY104" s="5"/>
      <c r="KZ104" s="5"/>
      <c r="LA104" s="5"/>
      <c r="LB104" s="5"/>
      <c r="LC104" s="5"/>
      <c r="LD104" s="5"/>
      <c r="LE104" s="5"/>
      <c r="LF104" s="5"/>
      <c r="LG104" s="5"/>
      <c r="LH104" s="5"/>
      <c r="LI104" s="5"/>
      <c r="LJ104" s="5"/>
      <c r="LK104" s="5"/>
      <c r="LL104" s="5"/>
      <c r="LM104" s="5"/>
      <c r="LN104" s="5"/>
      <c r="LO104" s="5"/>
      <c r="LP104" s="5"/>
      <c r="LQ104" s="5"/>
      <c r="LR104" s="5"/>
      <c r="LS104" s="5"/>
      <c r="LT104" s="5"/>
      <c r="LU104" s="5"/>
      <c r="LV104" s="5"/>
      <c r="LW104" s="5"/>
      <c r="LX104" s="5"/>
      <c r="LY104" s="5"/>
      <c r="LZ104" s="5"/>
      <c r="MA104" s="5"/>
      <c r="MB104" s="5"/>
      <c r="MC104" s="5"/>
      <c r="MD104" s="5"/>
      <c r="ME104" s="5"/>
      <c r="MF104" s="5"/>
      <c r="MG104" s="5"/>
      <c r="MH104" s="5"/>
      <c r="MI104" s="5"/>
      <c r="MJ104" s="5"/>
      <c r="MK104" s="5"/>
      <c r="ML104" s="5"/>
      <c r="MM104" s="5"/>
      <c r="MN104" s="5"/>
      <c r="MO104" s="5"/>
      <c r="MP104" s="5"/>
      <c r="MQ104" s="5"/>
      <c r="MR104" s="5"/>
      <c r="MS104" s="5"/>
      <c r="MT104" s="5"/>
      <c r="MU104" s="5"/>
      <c r="MV104" s="5"/>
      <c r="MW104" s="5"/>
      <c r="MX104" s="5"/>
      <c r="MY104" s="5"/>
      <c r="MZ104" s="5"/>
      <c r="NA104" s="5"/>
      <c r="NB104" s="5"/>
      <c r="NC104" s="5"/>
      <c r="ND104" s="5"/>
      <c r="NE104" s="5"/>
      <c r="NF104" s="5"/>
      <c r="NG104" s="5"/>
      <c r="NH104" s="5"/>
      <c r="NI104" s="5"/>
      <c r="NJ104" s="5"/>
      <c r="NK104" s="5"/>
      <c r="NL104" s="5"/>
      <c r="NM104" s="5"/>
      <c r="NN104" s="5"/>
      <c r="NO104" s="5"/>
      <c r="NP104" s="5"/>
      <c r="NQ104" s="5"/>
      <c r="NR104" s="5"/>
      <c r="NS104" s="5"/>
      <c r="NT104" s="5"/>
      <c r="NU104" s="5"/>
      <c r="NV104" s="5"/>
      <c r="NW104" s="5"/>
      <c r="NX104" s="5"/>
      <c r="NY104" s="5"/>
      <c r="NZ104" s="5"/>
      <c r="OA104" s="5"/>
      <c r="OB104" s="5"/>
      <c r="OC104" s="5"/>
      <c r="OD104" s="5"/>
      <c r="OE104" s="5"/>
      <c r="OF104" s="5"/>
      <c r="OG104" s="5"/>
      <c r="OH104" s="5"/>
      <c r="OI104" s="5"/>
      <c r="OJ104" s="5"/>
      <c r="OK104" s="5"/>
      <c r="OL104" s="5"/>
      <c r="OM104" s="5"/>
      <c r="ON104" s="5"/>
      <c r="OO104" s="5"/>
      <c r="OP104" s="5"/>
      <c r="OQ104" s="5"/>
      <c r="OR104" s="5"/>
      <c r="OS104" s="5"/>
      <c r="OT104" s="5"/>
      <c r="OU104" s="5"/>
      <c r="OV104" s="5"/>
      <c r="OW104" s="5"/>
      <c r="OX104" s="5"/>
      <c r="OY104" s="5"/>
      <c r="OZ104" s="5"/>
      <c r="PA104" s="5"/>
      <c r="PB104" s="5"/>
      <c r="PC104" s="5"/>
      <c r="PD104" s="5"/>
      <c r="PE104" s="5"/>
      <c r="PF104" s="5"/>
      <c r="PG104" s="5"/>
      <c r="PH104" s="5"/>
      <c r="PI104" s="5"/>
      <c r="PJ104" s="5"/>
      <c r="PK104" s="5"/>
      <c r="PL104" s="5"/>
      <c r="PM104" s="5"/>
      <c r="PN104" s="5"/>
      <c r="PO104" s="5"/>
      <c r="PP104" s="5"/>
      <c r="PQ104" s="5"/>
      <c r="PR104" s="5"/>
      <c r="PS104" s="5"/>
      <c r="PT104" s="5"/>
      <c r="PU104" s="5"/>
      <c r="PV104" s="5"/>
      <c r="PW104" s="5"/>
      <c r="PX104" s="5"/>
      <c r="PY104" s="5"/>
      <c r="PZ104" s="5"/>
      <c r="QA104" s="5"/>
      <c r="QB104" s="5"/>
      <c r="QC104" s="5"/>
      <c r="QD104" s="5"/>
      <c r="QE104" s="5"/>
      <c r="QF104" s="5"/>
      <c r="QG104" s="5"/>
      <c r="QH104" s="5"/>
      <c r="QI104" s="5"/>
      <c r="QJ104" s="5"/>
      <c r="QK104" s="5"/>
      <c r="QL104" s="5"/>
      <c r="QM104" s="5"/>
      <c r="QN104" s="5"/>
      <c r="QO104" s="5"/>
      <c r="QP104" s="5"/>
      <c r="QQ104" s="5"/>
      <c r="QR104" s="5"/>
      <c r="QS104" s="5"/>
      <c r="QT104" s="5"/>
      <c r="QU104" s="5"/>
      <c r="QV104" s="5"/>
      <c r="QW104" s="5"/>
      <c r="QX104" s="5"/>
      <c r="QY104" s="5"/>
      <c r="QZ104" s="5"/>
      <c r="RA104" s="5"/>
      <c r="RB104" s="5"/>
      <c r="RC104" s="5"/>
      <c r="RD104" s="5"/>
      <c r="RE104" s="5"/>
      <c r="RF104" s="5"/>
      <c r="RG104" s="5"/>
      <c r="RH104" s="5"/>
      <c r="RI104" s="5"/>
      <c r="RJ104" s="5"/>
      <c r="RK104" s="5"/>
      <c r="RL104" s="5"/>
      <c r="RM104" s="5"/>
      <c r="RN104" s="5"/>
      <c r="RO104" s="5"/>
      <c r="RP104" s="5"/>
      <c r="RQ104" s="5"/>
      <c r="RR104" s="5"/>
      <c r="RS104" s="5"/>
      <c r="RT104" s="5"/>
      <c r="RU104" s="5"/>
      <c r="RV104" s="5"/>
      <c r="RW104" s="5"/>
      <c r="RX104" s="5"/>
      <c r="RY104" s="5"/>
      <c r="RZ104" s="5"/>
      <c r="SA104" s="5"/>
      <c r="SB104" s="5"/>
      <c r="SC104" s="5"/>
      <c r="SD104" s="5"/>
      <c r="SE104" s="5"/>
      <c r="SF104" s="5"/>
      <c r="SG104" s="5"/>
      <c r="SH104" s="5"/>
      <c r="SI104" s="5"/>
      <c r="SJ104" s="5"/>
      <c r="SK104" s="5"/>
      <c r="SL104" s="5"/>
      <c r="SM104" s="5"/>
      <c r="SN104" s="5"/>
      <c r="SO104" s="5"/>
      <c r="SP104" s="5"/>
      <c r="SQ104" s="5"/>
      <c r="SR104" s="5"/>
      <c r="SS104" s="5"/>
      <c r="ST104" s="5"/>
      <c r="SU104" s="5"/>
      <c r="SV104" s="5"/>
      <c r="SW104" s="5"/>
      <c r="SX104" s="5"/>
      <c r="SY104" s="5"/>
      <c r="SZ104" s="5"/>
      <c r="TA104" s="5"/>
      <c r="TB104" s="5"/>
      <c r="TC104" s="5"/>
      <c r="TD104" s="5"/>
      <c r="TE104" s="5"/>
      <c r="TF104" s="5"/>
      <c r="TG104" s="5"/>
      <c r="TH104" s="5"/>
      <c r="TI104" s="5"/>
      <c r="TJ104" s="5"/>
      <c r="TK104" s="5"/>
      <c r="TL104" s="5"/>
      <c r="TM104" s="5"/>
      <c r="TN104" s="5"/>
      <c r="TO104" s="5"/>
      <c r="TP104" s="5"/>
      <c r="TQ104" s="5"/>
      <c r="TR104" s="5"/>
      <c r="TS104" s="5"/>
      <c r="TT104" s="5"/>
      <c r="TU104" s="5"/>
      <c r="TV104" s="5"/>
      <c r="TW104" s="5"/>
      <c r="TX104" s="5"/>
      <c r="TY104" s="5"/>
      <c r="TZ104" s="5"/>
      <c r="UA104" s="5"/>
      <c r="UB104" s="5"/>
      <c r="UC104" s="5"/>
      <c r="UD104" s="5"/>
      <c r="UE104" s="5"/>
      <c r="UF104" s="5"/>
      <c r="UG104" s="5"/>
      <c r="UH104" s="5"/>
      <c r="UI104" s="5"/>
      <c r="UJ104" s="5"/>
      <c r="UK104" s="5"/>
      <c r="UL104" s="5"/>
      <c r="UM104" s="5"/>
      <c r="UN104" s="5"/>
      <c r="UO104" s="5"/>
      <c r="UP104" s="5"/>
      <c r="UQ104" s="5"/>
      <c r="UR104" s="5"/>
      <c r="US104" s="5"/>
      <c r="UT104" s="5"/>
      <c r="UU104" s="5"/>
      <c r="UV104" s="5"/>
      <c r="UW104" s="5"/>
      <c r="UX104" s="5"/>
      <c r="UY104" s="5"/>
      <c r="UZ104" s="5"/>
      <c r="VA104" s="5"/>
      <c r="VB104" s="5"/>
      <c r="VC104" s="5"/>
      <c r="VD104" s="5"/>
      <c r="VE104" s="5"/>
      <c r="VF104" s="5"/>
      <c r="VG104" s="5"/>
      <c r="VH104" s="5"/>
      <c r="VI104" s="5"/>
      <c r="VJ104" s="5"/>
      <c r="VK104" s="5"/>
      <c r="VL104" s="5"/>
      <c r="VM104" s="5"/>
      <c r="VN104" s="5"/>
      <c r="VO104" s="5"/>
      <c r="VP104" s="5"/>
      <c r="VQ104" s="5"/>
      <c r="VR104" s="5"/>
      <c r="VS104" s="5"/>
      <c r="VT104" s="5"/>
      <c r="VU104" s="5"/>
      <c r="VV104" s="5"/>
      <c r="VW104" s="5"/>
      <c r="VX104" s="5"/>
      <c r="VY104" s="5"/>
      <c r="VZ104" s="5"/>
      <c r="WA104" s="5"/>
      <c r="WB104" s="5"/>
      <c r="WC104" s="5"/>
      <c r="WD104" s="5"/>
      <c r="WE104" s="5"/>
      <c r="WF104" s="5"/>
      <c r="WG104" s="5"/>
      <c r="WH104" s="5"/>
      <c r="WI104" s="5"/>
      <c r="WJ104" s="5"/>
      <c r="WK104" s="5"/>
      <c r="WL104" s="5"/>
      <c r="WM104" s="5"/>
      <c r="WN104" s="5"/>
      <c r="WO104" s="5"/>
      <c r="WP104" s="5"/>
      <c r="WQ104" s="5"/>
      <c r="WR104" s="5"/>
      <c r="WS104" s="5"/>
      <c r="WT104" s="5"/>
      <c r="WU104" s="5"/>
      <c r="WV104" s="5"/>
      <c r="WW104" s="5"/>
      <c r="WX104" s="5"/>
      <c r="WY104" s="5"/>
      <c r="WZ104" s="5"/>
      <c r="XA104" s="5"/>
      <c r="XB104" s="5"/>
      <c r="XC104" s="5"/>
      <c r="XD104" s="5"/>
      <c r="XE104" s="5"/>
      <c r="XF104" s="5"/>
      <c r="XG104" s="5"/>
      <c r="XH104" s="5"/>
      <c r="XI104" s="5"/>
      <c r="XJ104" s="5"/>
      <c r="XK104" s="5"/>
      <c r="XL104" s="5"/>
      <c r="XM104" s="5"/>
      <c r="XN104" s="5"/>
      <c r="XO104" s="5"/>
      <c r="XP104" s="5"/>
      <c r="XQ104" s="5"/>
      <c r="XR104" s="5"/>
      <c r="XS104" s="5"/>
      <c r="XT104" s="5"/>
      <c r="XU104" s="5"/>
      <c r="XV104" s="5"/>
      <c r="XW104" s="5"/>
      <c r="XX104" s="5"/>
      <c r="XY104" s="5"/>
      <c r="XZ104" s="5"/>
      <c r="YA104" s="5"/>
      <c r="YB104" s="5"/>
      <c r="YC104" s="5"/>
      <c r="YD104" s="5"/>
      <c r="YE104" s="5"/>
      <c r="YF104" s="5"/>
      <c r="YG104" s="5"/>
      <c r="YH104" s="5"/>
      <c r="YI104" s="5"/>
      <c r="YJ104" s="5"/>
      <c r="YK104" s="5"/>
      <c r="YL104" s="5"/>
      <c r="YM104" s="5"/>
      <c r="YN104" s="5"/>
      <c r="YO104" s="5"/>
      <c r="YP104" s="5"/>
      <c r="YQ104" s="5"/>
      <c r="YR104" s="5"/>
      <c r="YS104" s="5"/>
      <c r="YT104" s="5"/>
      <c r="YU104" s="5"/>
      <c r="YV104" s="5"/>
      <c r="YW104" s="5"/>
      <c r="YX104" s="5"/>
      <c r="YY104" s="5"/>
      <c r="YZ104" s="5"/>
      <c r="ZA104" s="5"/>
      <c r="ZB104" s="5"/>
      <c r="ZC104" s="5"/>
      <c r="ZD104" s="5"/>
      <c r="ZE104" s="5"/>
      <c r="ZF104" s="5"/>
      <c r="ZG104" s="5"/>
      <c r="ZH104" s="5"/>
      <c r="ZI104" s="5"/>
      <c r="ZJ104" s="5"/>
      <c r="ZK104" s="5"/>
      <c r="ZL104" s="5"/>
      <c r="ZM104" s="5"/>
      <c r="ZN104" s="5"/>
      <c r="ZO104" s="5"/>
      <c r="ZP104" s="5"/>
      <c r="ZQ104" s="5"/>
      <c r="ZR104" s="5"/>
      <c r="ZS104" s="5"/>
      <c r="ZT104" s="5"/>
      <c r="ZU104" s="5"/>
      <c r="ZV104" s="5"/>
      <c r="ZW104" s="5"/>
      <c r="ZX104" s="5"/>
      <c r="ZY104" s="5"/>
      <c r="ZZ104" s="5"/>
      <c r="AAA104" s="5"/>
      <c r="AAB104" s="5"/>
      <c r="AAC104" s="5"/>
      <c r="AAD104" s="5"/>
      <c r="AAE104" s="5"/>
      <c r="AAF104" s="5"/>
      <c r="AAG104" s="5"/>
      <c r="AAH104" s="5"/>
      <c r="AAI104" s="5"/>
      <c r="AAJ104" s="5"/>
      <c r="AAK104" s="5"/>
      <c r="AAL104" s="5"/>
      <c r="AAM104" s="5"/>
      <c r="AAN104" s="5"/>
      <c r="AAO104" s="5"/>
      <c r="AAP104" s="5"/>
      <c r="AAQ104" s="5"/>
      <c r="AAR104" s="5"/>
      <c r="AAS104" s="5"/>
      <c r="AAT104" s="5"/>
      <c r="AAU104" s="5"/>
      <c r="AAV104" s="5"/>
      <c r="AAW104" s="5"/>
      <c r="AAX104" s="5"/>
      <c r="AAY104" s="5"/>
      <c r="AAZ104" s="5"/>
      <c r="ABA104" s="5"/>
      <c r="ABB104" s="5"/>
      <c r="ABC104" s="5"/>
      <c r="ABD104" s="5"/>
      <c r="ABE104" s="5"/>
      <c r="ABF104" s="5"/>
      <c r="ABG104" s="5"/>
      <c r="ABH104" s="5"/>
      <c r="ABI104" s="5"/>
      <c r="ABJ104" s="5"/>
      <c r="ABK104" s="5"/>
      <c r="ABL104" s="5"/>
      <c r="ABM104" s="5"/>
      <c r="ABN104" s="5"/>
      <c r="ABO104" s="5"/>
      <c r="ABP104" s="5"/>
      <c r="ABQ104" s="5"/>
      <c r="ABR104" s="5"/>
      <c r="ABS104" s="5"/>
      <c r="ABT104" s="5"/>
      <c r="ABU104" s="5"/>
      <c r="ABV104" s="5"/>
      <c r="ABW104" s="5"/>
      <c r="ABX104" s="5"/>
      <c r="ABY104" s="5"/>
      <c r="ABZ104" s="5"/>
      <c r="ACA104" s="5"/>
      <c r="ACB104" s="5"/>
      <c r="ACC104" s="5"/>
      <c r="ACD104" s="5"/>
      <c r="ACE104" s="5"/>
      <c r="ACF104" s="5"/>
      <c r="ACG104" s="5"/>
      <c r="ACH104" s="5"/>
      <c r="ACI104" s="5"/>
      <c r="ACJ104" s="5"/>
      <c r="ACK104" s="5"/>
      <c r="ACL104" s="5"/>
      <c r="ACM104" s="5"/>
      <c r="ACN104" s="5"/>
      <c r="ACO104" s="5"/>
      <c r="ACP104" s="5"/>
      <c r="ACQ104" s="5"/>
      <c r="ACR104" s="5"/>
      <c r="ACS104" s="5"/>
      <c r="ACT104" s="5"/>
      <c r="ACU104" s="5"/>
      <c r="ACV104" s="5"/>
      <c r="ACW104" s="5"/>
      <c r="ACX104" s="5"/>
      <c r="ACY104" s="5"/>
      <c r="ACZ104" s="5"/>
      <c r="ADA104" s="5"/>
      <c r="ADB104" s="5"/>
      <c r="ADC104" s="5"/>
      <c r="ADD104" s="5"/>
      <c r="ADE104" s="5"/>
      <c r="ADF104" s="5"/>
      <c r="ADG104" s="5"/>
      <c r="ADH104" s="5"/>
      <c r="ADI104" s="5"/>
      <c r="ADJ104" s="5"/>
      <c r="ADK104" s="5"/>
      <c r="ADL104" s="5"/>
      <c r="ADM104" s="5"/>
      <c r="ADN104" s="5"/>
      <c r="ADO104" s="5"/>
      <c r="ADP104" s="5"/>
      <c r="ADQ104" s="5"/>
      <c r="ADR104" s="5"/>
      <c r="ADS104" s="5"/>
      <c r="ADT104" s="5"/>
      <c r="ADU104" s="5"/>
      <c r="ADV104" s="5"/>
      <c r="ADW104" s="5"/>
      <c r="ADX104" s="5"/>
      <c r="ADY104" s="5"/>
      <c r="ADZ104" s="5"/>
      <c r="AEA104" s="5"/>
      <c r="AEB104" s="5"/>
      <c r="AEC104" s="5"/>
      <c r="AED104" s="5"/>
      <c r="AEE104" s="5"/>
      <c r="AEF104" s="5"/>
      <c r="AEG104" s="5"/>
      <c r="AEH104" s="5"/>
      <c r="AEI104" s="5"/>
      <c r="AEJ104" s="5"/>
      <c r="AEK104" s="5"/>
      <c r="AEL104" s="5"/>
      <c r="AEM104" s="5"/>
      <c r="AEN104" s="5"/>
      <c r="AEO104" s="5"/>
      <c r="AEP104" s="5"/>
      <c r="AEQ104" s="5"/>
      <c r="AER104" s="5"/>
      <c r="AES104" s="5"/>
      <c r="AET104" s="5"/>
      <c r="AEU104" s="5"/>
      <c r="AEV104" s="5"/>
      <c r="AEW104" s="5"/>
      <c r="AEX104" s="5"/>
      <c r="AEY104" s="5"/>
      <c r="AEZ104" s="5"/>
      <c r="AFA104" s="5"/>
      <c r="AFB104" s="5"/>
      <c r="AFC104" s="5"/>
      <c r="AFD104" s="5"/>
      <c r="AFE104" s="5"/>
      <c r="AFF104" s="5"/>
      <c r="AFG104" s="5"/>
      <c r="AFH104" s="5"/>
      <c r="AFI104" s="5"/>
      <c r="AFJ104" s="5"/>
      <c r="AFK104" s="5"/>
      <c r="AFL104" s="5"/>
      <c r="AFM104" s="5"/>
      <c r="AFN104" s="5"/>
      <c r="AFO104" s="5"/>
      <c r="AFP104" s="5"/>
      <c r="AFQ104" s="5"/>
      <c r="AFR104" s="5"/>
      <c r="AFS104" s="5"/>
      <c r="AFT104" s="5"/>
      <c r="AFU104" s="5"/>
      <c r="AFV104" s="5"/>
      <c r="AFW104" s="5"/>
      <c r="AFX104" s="5"/>
      <c r="AFY104" s="5"/>
      <c r="AFZ104" s="5"/>
      <c r="AGA104" s="5"/>
      <c r="AGB104" s="5"/>
      <c r="AGC104" s="5"/>
      <c r="AGD104" s="5"/>
      <c r="AGE104" s="5"/>
      <c r="AGF104" s="5"/>
      <c r="AGG104" s="5"/>
      <c r="AGH104" s="5"/>
      <c r="AGI104" s="5"/>
      <c r="AGJ104" s="5"/>
      <c r="AGK104" s="5"/>
      <c r="AGL104" s="5"/>
      <c r="AGM104" s="5"/>
      <c r="AGN104" s="5"/>
      <c r="AGO104" s="5"/>
      <c r="AGP104" s="5"/>
      <c r="AGQ104" s="5"/>
      <c r="AGR104" s="5"/>
      <c r="AGS104" s="5"/>
      <c r="AGT104" s="5"/>
      <c r="AGU104" s="5"/>
      <c r="AGV104" s="5"/>
      <c r="AGW104" s="5"/>
      <c r="AGX104" s="5"/>
      <c r="AGY104" s="5"/>
      <c r="AGZ104" s="5"/>
      <c r="AHA104" s="5"/>
      <c r="AHB104" s="5"/>
      <c r="AHC104" s="5"/>
      <c r="AHD104" s="5"/>
      <c r="AHE104" s="5"/>
      <c r="AHF104" s="5"/>
      <c r="AHG104" s="5"/>
      <c r="AHH104" s="5"/>
      <c r="AHI104" s="5"/>
      <c r="AHJ104" s="5"/>
      <c r="AHK104" s="5"/>
      <c r="AHL104" s="5"/>
      <c r="AHM104" s="5"/>
      <c r="AHN104" s="5"/>
      <c r="AHO104" s="5"/>
      <c r="AHP104" s="5"/>
      <c r="AHQ104" s="5"/>
      <c r="AHR104" s="5"/>
      <c r="AHS104" s="5"/>
      <c r="AHT104" s="5"/>
      <c r="AHU104" s="5"/>
      <c r="AHV104" s="5"/>
      <c r="AHW104" s="5"/>
      <c r="AHX104" s="5"/>
      <c r="AHY104" s="5"/>
      <c r="AHZ104" s="5"/>
      <c r="AIA104" s="5"/>
      <c r="AIB104" s="5"/>
      <c r="AIC104" s="5"/>
      <c r="AID104" s="5"/>
      <c r="AIE104" s="5"/>
      <c r="AIF104" s="5"/>
      <c r="AIG104" s="5"/>
      <c r="AIH104" s="5"/>
      <c r="AII104" s="5"/>
      <c r="AIJ104" s="5"/>
      <c r="AIK104" s="5"/>
      <c r="AIL104" s="5"/>
      <c r="AIM104" s="5"/>
      <c r="AIN104" s="5"/>
      <c r="AIO104" s="5"/>
      <c r="AIP104" s="5"/>
      <c r="AIQ104" s="5"/>
      <c r="AIR104" s="5"/>
      <c r="AIS104" s="5"/>
      <c r="AIT104" s="5"/>
      <c r="AIU104" s="5"/>
      <c r="AIV104" s="5"/>
      <c r="AIW104" s="5"/>
      <c r="AIX104" s="5"/>
      <c r="AIY104" s="5"/>
      <c r="AIZ104" s="5"/>
      <c r="AJA104" s="5"/>
      <c r="AJB104" s="5"/>
      <c r="AJC104" s="5"/>
      <c r="AJD104" s="5"/>
      <c r="AJE104" s="5"/>
      <c r="AJF104" s="5"/>
      <c r="AJG104" s="5"/>
      <c r="AJH104" s="5"/>
      <c r="AJI104" s="5"/>
      <c r="AJJ104" s="5"/>
      <c r="AJK104" s="5"/>
      <c r="AJL104" s="5"/>
      <c r="AJM104" s="5"/>
      <c r="AJN104" s="5"/>
      <c r="AJO104" s="5"/>
      <c r="AJP104" s="5"/>
      <c r="AJQ104" s="5"/>
      <c r="AJR104" s="5"/>
      <c r="AJS104" s="5"/>
      <c r="AJT104" s="5"/>
      <c r="AJU104" s="5"/>
      <c r="AJV104" s="5"/>
      <c r="AJW104" s="5"/>
      <c r="AJX104" s="5"/>
      <c r="AJY104" s="5"/>
      <c r="AJZ104" s="5"/>
      <c r="AKA104" s="5"/>
      <c r="AKB104" s="5"/>
      <c r="AKC104" s="5"/>
      <c r="AKD104" s="5"/>
      <c r="AKE104" s="5"/>
      <c r="AKF104" s="5"/>
      <c r="AKG104" s="5"/>
      <c r="AKH104" s="5"/>
      <c r="AKI104" s="5"/>
      <c r="AKJ104" s="5"/>
      <c r="AKK104" s="5"/>
      <c r="AKL104" s="5"/>
      <c r="AKM104" s="5"/>
      <c r="AKN104" s="5"/>
      <c r="AKO104" s="5"/>
      <c r="AKP104" s="5"/>
      <c r="AKQ104" s="5"/>
      <c r="AKR104" s="5"/>
      <c r="AKS104" s="5"/>
      <c r="AKT104" s="5"/>
      <c r="AKU104" s="5"/>
      <c r="AKV104" s="5"/>
      <c r="AKW104" s="5"/>
      <c r="AKX104" s="5"/>
      <c r="AKY104" s="5"/>
      <c r="AKZ104" s="5"/>
      <c r="ALA104" s="5"/>
      <c r="ALB104" s="5"/>
      <c r="ALC104" s="5"/>
      <c r="ALD104" s="5"/>
      <c r="ALE104" s="5"/>
      <c r="ALF104" s="5"/>
      <c r="ALG104" s="5"/>
      <c r="ALH104" s="5"/>
      <c r="ALI104" s="5"/>
      <c r="ALJ104" s="5"/>
      <c r="ALK104" s="5"/>
      <c r="ALL104" s="5"/>
      <c r="ALM104" s="5"/>
      <c r="ALN104" s="5"/>
      <c r="ALO104" s="5"/>
      <c r="ALP104" s="5"/>
      <c r="ALQ104" s="5"/>
      <c r="ALR104" s="5"/>
      <c r="ALS104" s="5"/>
      <c r="ALT104" s="5"/>
      <c r="ALU104" s="5"/>
      <c r="ALV104" s="5"/>
      <c r="ALW104" s="5"/>
      <c r="ALX104" s="5"/>
      <c r="ALY104" s="5"/>
      <c r="ALZ104" s="5"/>
      <c r="AMA104" s="5"/>
      <c r="AMB104" s="5"/>
      <c r="AMC104" s="5"/>
      <c r="AMD104" s="5"/>
      <c r="AME104" s="5"/>
      <c r="AMF104" s="5"/>
      <c r="AMG104" s="5"/>
      <c r="AMH104" s="5"/>
      <c r="AMI104" s="5"/>
      <c r="AMJ104" s="5"/>
    </row>
    <row r="105" spans="1:1024" x14ac:dyDescent="0.2">
      <c r="A105" s="43" t="s">
        <v>3</v>
      </c>
      <c r="B105" s="43">
        <v>88266</v>
      </c>
      <c r="C105" s="43"/>
      <c r="D105" s="44" t="s">
        <v>104</v>
      </c>
      <c r="E105" s="43" t="s">
        <v>34</v>
      </c>
      <c r="F105" s="43">
        <v>2</v>
      </c>
      <c r="G105" s="45">
        <f>$G$101</f>
        <v>34.89</v>
      </c>
      <c r="H105" s="43"/>
      <c r="I105" s="8"/>
      <c r="J105" s="8">
        <f>ROUND(F105*G105,2)</f>
        <v>69.78</v>
      </c>
      <c r="K105" s="8">
        <f>I105+J105</f>
        <v>69.78</v>
      </c>
      <c r="L105" s="8"/>
      <c r="M105" s="8"/>
      <c r="N105" s="8"/>
      <c r="O105" s="8"/>
      <c r="P105" s="8"/>
      <c r="R105" s="8">
        <f t="shared" ref="R105:R136" si="18">IF(A105="SINAPI",U105*K105*(1+$P$3),"")</f>
        <v>616.80338628367053</v>
      </c>
      <c r="S105" s="8" t="str">
        <f t="shared" ref="S105:S136" si="19">IF(A105="TCPO",U105*K105*(1+$P$3),"")</f>
        <v/>
      </c>
      <c r="T105" s="8" t="str">
        <f t="shared" ref="T105:T136" si="20">IF(A105="Cotação",U105*K105*(1+$P$3),"")</f>
        <v/>
      </c>
      <c r="U105" s="5">
        <f t="shared" si="16"/>
        <v>7</v>
      </c>
    </row>
    <row r="106" spans="1:1024" x14ac:dyDescent="0.2">
      <c r="A106" s="43" t="s">
        <v>3</v>
      </c>
      <c r="B106" s="43">
        <v>88247</v>
      </c>
      <c r="C106" s="43"/>
      <c r="D106" s="44" t="s">
        <v>33</v>
      </c>
      <c r="E106" s="43" t="s">
        <v>34</v>
      </c>
      <c r="F106" s="43">
        <v>2</v>
      </c>
      <c r="G106" s="45">
        <f>$G$13</f>
        <v>24.41</v>
      </c>
      <c r="H106" s="43"/>
      <c r="I106" s="8"/>
      <c r="J106" s="8">
        <f>ROUND(F106*G106,2)</f>
        <v>48.82</v>
      </c>
      <c r="K106" s="8">
        <f>I106+J106</f>
        <v>48.82</v>
      </c>
      <c r="L106" s="8"/>
      <c r="M106" s="8"/>
      <c r="N106" s="8"/>
      <c r="O106" s="8"/>
      <c r="P106" s="8"/>
      <c r="R106" s="8">
        <f t="shared" si="18"/>
        <v>431.53254970433926</v>
      </c>
      <c r="S106" s="8" t="str">
        <f t="shared" si="19"/>
        <v/>
      </c>
      <c r="T106" s="8" t="str">
        <f t="shared" si="20"/>
        <v/>
      </c>
      <c r="U106" s="5">
        <f t="shared" si="16"/>
        <v>7</v>
      </c>
    </row>
    <row r="107" spans="1:1024" ht="33.75" x14ac:dyDescent="0.2">
      <c r="A107" s="49" t="s">
        <v>29</v>
      </c>
      <c r="B107" s="49"/>
      <c r="C107" s="49" t="s">
        <v>107</v>
      </c>
      <c r="D107" s="50" t="s">
        <v>108</v>
      </c>
      <c r="E107" s="49" t="s">
        <v>43</v>
      </c>
      <c r="F107" s="51"/>
      <c r="G107" s="49"/>
      <c r="H107" s="49">
        <v>41</v>
      </c>
      <c r="I107" s="52">
        <f>SUM(I108:I112)</f>
        <v>515.71</v>
      </c>
      <c r="J107" s="52">
        <f>SUM(J108:J112)</f>
        <v>32.340000000000003</v>
      </c>
      <c r="K107" s="52">
        <f>SUM(K108:K112)</f>
        <v>548.05000000000007</v>
      </c>
      <c r="L107" s="52">
        <f>H107*I107</f>
        <v>21144.11</v>
      </c>
      <c r="M107" s="52">
        <f>H107*J107</f>
        <v>1325.94</v>
      </c>
      <c r="N107" s="52">
        <f>L107+M107</f>
        <v>22470.05</v>
      </c>
      <c r="O107" s="52">
        <f>N107*$P$3</f>
        <v>5904.029617498647</v>
      </c>
      <c r="P107" s="52">
        <f>N107+O107</f>
        <v>28374.079617498646</v>
      </c>
      <c r="Q107" s="42"/>
      <c r="R107" s="8" t="str">
        <f t="shared" si="18"/>
        <v/>
      </c>
      <c r="S107" s="8" t="str">
        <f t="shared" si="19"/>
        <v/>
      </c>
      <c r="T107" s="8" t="str">
        <f t="shared" si="20"/>
        <v/>
      </c>
      <c r="U107" s="5">
        <f t="shared" si="16"/>
        <v>41</v>
      </c>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c r="BG107" s="42"/>
      <c r="BH107" s="42"/>
      <c r="BI107" s="42"/>
      <c r="BJ107" s="42"/>
      <c r="BK107" s="42"/>
      <c r="BL107" s="42"/>
      <c r="BM107" s="42"/>
      <c r="BN107" s="42"/>
      <c r="BO107" s="42"/>
      <c r="BP107" s="42"/>
      <c r="BQ107" s="42"/>
      <c r="BR107" s="42"/>
      <c r="BS107" s="42"/>
      <c r="BT107" s="42"/>
      <c r="BU107" s="42"/>
      <c r="BV107" s="42"/>
      <c r="BW107" s="42"/>
      <c r="BX107" s="42"/>
      <c r="BY107" s="42"/>
      <c r="BZ107" s="42"/>
      <c r="CA107" s="42"/>
      <c r="CB107" s="42"/>
      <c r="CC107" s="42"/>
      <c r="CD107" s="42"/>
      <c r="CE107" s="42"/>
      <c r="CF107" s="42"/>
      <c r="CG107" s="42"/>
      <c r="CH107" s="42"/>
      <c r="CI107" s="42"/>
      <c r="CJ107" s="42"/>
      <c r="CK107" s="42"/>
      <c r="CL107" s="42"/>
      <c r="CM107" s="42"/>
      <c r="CN107" s="42"/>
      <c r="CO107" s="42"/>
      <c r="CP107" s="42"/>
      <c r="CQ107" s="42"/>
      <c r="CR107" s="42"/>
      <c r="CS107" s="42"/>
      <c r="CT107" s="42"/>
      <c r="CU107" s="42"/>
      <c r="CV107" s="42"/>
      <c r="CW107" s="42"/>
      <c r="CX107" s="42"/>
      <c r="CY107" s="42"/>
      <c r="CZ107" s="42"/>
      <c r="DA107" s="42"/>
      <c r="DB107" s="42"/>
      <c r="DC107" s="42"/>
      <c r="DD107" s="42"/>
      <c r="DE107" s="42"/>
      <c r="DF107" s="42"/>
      <c r="DG107" s="42"/>
      <c r="DH107" s="42"/>
      <c r="DI107" s="42"/>
      <c r="DJ107" s="42"/>
      <c r="DK107" s="42"/>
      <c r="DL107" s="42"/>
      <c r="DM107" s="42"/>
      <c r="DN107" s="42"/>
      <c r="DO107" s="42"/>
      <c r="DP107" s="42"/>
      <c r="DQ107" s="42"/>
      <c r="DR107" s="42"/>
      <c r="DS107" s="42"/>
      <c r="DT107" s="42"/>
      <c r="DU107" s="42"/>
      <c r="DV107" s="42"/>
      <c r="DW107" s="42"/>
      <c r="DX107" s="42"/>
      <c r="DY107" s="42"/>
      <c r="DZ107" s="42"/>
      <c r="EA107" s="42"/>
      <c r="EB107" s="42"/>
      <c r="EC107" s="42"/>
      <c r="ED107" s="42"/>
      <c r="EE107" s="42"/>
      <c r="EF107" s="42"/>
      <c r="EG107" s="42"/>
      <c r="EH107" s="42"/>
      <c r="EI107" s="42"/>
      <c r="EJ107" s="42"/>
      <c r="EK107" s="42"/>
      <c r="EL107" s="42"/>
      <c r="EM107" s="42"/>
      <c r="EN107" s="42"/>
      <c r="EO107" s="42"/>
      <c r="EP107" s="42"/>
      <c r="EQ107" s="42"/>
      <c r="ER107" s="42"/>
      <c r="ES107" s="42"/>
      <c r="ET107" s="42"/>
      <c r="EU107" s="42"/>
      <c r="EV107" s="42"/>
      <c r="EW107" s="42"/>
      <c r="EX107" s="42"/>
      <c r="EY107" s="42"/>
      <c r="EZ107" s="42"/>
      <c r="FA107" s="42"/>
      <c r="FB107" s="42"/>
      <c r="FC107" s="42"/>
      <c r="FD107" s="42"/>
      <c r="FE107" s="42"/>
      <c r="FF107" s="42"/>
      <c r="FG107" s="42"/>
      <c r="FH107" s="42"/>
      <c r="FI107" s="42"/>
      <c r="FJ107" s="42"/>
      <c r="FK107" s="42"/>
      <c r="FL107" s="42"/>
      <c r="FM107" s="42"/>
      <c r="FN107" s="42"/>
      <c r="FO107" s="42"/>
      <c r="FP107" s="42"/>
      <c r="FQ107" s="42"/>
      <c r="FR107" s="42"/>
      <c r="FS107" s="42"/>
      <c r="FT107" s="42"/>
      <c r="FU107" s="42"/>
      <c r="FV107" s="42"/>
      <c r="FW107" s="42"/>
      <c r="FX107" s="42"/>
      <c r="FY107" s="42"/>
      <c r="FZ107" s="42"/>
      <c r="GA107" s="42"/>
      <c r="GB107" s="42"/>
      <c r="GC107" s="42"/>
      <c r="GD107" s="42"/>
      <c r="GE107" s="42"/>
      <c r="GF107" s="42"/>
      <c r="GG107" s="42"/>
      <c r="GH107" s="42"/>
      <c r="GI107" s="42"/>
      <c r="GJ107" s="42"/>
      <c r="GK107" s="42"/>
      <c r="GL107" s="42"/>
      <c r="GM107" s="42"/>
      <c r="GN107" s="42"/>
      <c r="GO107" s="42"/>
      <c r="GP107" s="42"/>
      <c r="GQ107" s="42"/>
      <c r="GR107" s="42"/>
      <c r="GS107" s="42"/>
      <c r="GT107" s="42"/>
      <c r="GU107" s="42"/>
      <c r="GV107" s="42"/>
      <c r="GW107" s="42"/>
      <c r="GX107" s="42"/>
      <c r="GY107" s="42"/>
      <c r="GZ107" s="42"/>
      <c r="HA107" s="42"/>
      <c r="HB107" s="42"/>
      <c r="HC107" s="42"/>
      <c r="HD107" s="42"/>
      <c r="HE107" s="42"/>
      <c r="HF107" s="42"/>
      <c r="HG107" s="42"/>
      <c r="HH107" s="42"/>
      <c r="HI107" s="42"/>
      <c r="HJ107" s="42"/>
      <c r="HK107" s="42"/>
      <c r="HL107" s="42"/>
      <c r="HM107" s="42"/>
      <c r="HN107" s="42"/>
      <c r="HO107" s="42"/>
      <c r="HP107" s="42"/>
      <c r="HQ107" s="42"/>
      <c r="HR107" s="42"/>
      <c r="HS107" s="42"/>
      <c r="HT107" s="42"/>
      <c r="HU107" s="42"/>
      <c r="HV107" s="42"/>
      <c r="HW107" s="42"/>
      <c r="HX107" s="42"/>
      <c r="HY107" s="42"/>
      <c r="HZ107" s="42"/>
      <c r="IA107" s="42"/>
      <c r="IB107" s="42"/>
      <c r="IC107" s="42"/>
      <c r="ID107" s="42"/>
      <c r="IE107" s="42"/>
      <c r="IF107" s="42"/>
      <c r="IG107" s="42"/>
      <c r="IH107" s="42"/>
      <c r="II107" s="42"/>
      <c r="IJ107" s="42"/>
      <c r="IK107" s="42"/>
      <c r="IL107" s="42"/>
      <c r="IM107" s="42"/>
      <c r="IN107" s="42"/>
      <c r="IO107" s="42"/>
      <c r="IP107" s="42"/>
      <c r="IQ107" s="42"/>
      <c r="IR107" s="42"/>
      <c r="IS107" s="42"/>
      <c r="IT107" s="42"/>
      <c r="IU107" s="42"/>
      <c r="IV107" s="42"/>
      <c r="IW107" s="42"/>
      <c r="IX107" s="42"/>
      <c r="IY107" s="42"/>
      <c r="IZ107" s="42"/>
      <c r="JA107" s="42"/>
      <c r="JB107" s="42"/>
      <c r="JC107" s="42"/>
      <c r="JD107" s="42"/>
      <c r="JE107" s="42"/>
      <c r="JF107" s="42"/>
      <c r="JG107" s="42"/>
      <c r="JH107" s="42"/>
      <c r="JI107" s="42"/>
      <c r="JJ107" s="42"/>
      <c r="JK107" s="42"/>
      <c r="JL107" s="42"/>
      <c r="JM107" s="42"/>
      <c r="JN107" s="42"/>
      <c r="JO107" s="42"/>
      <c r="JP107" s="42"/>
      <c r="JQ107" s="42"/>
      <c r="JR107" s="42"/>
      <c r="JS107" s="42"/>
      <c r="JT107" s="42"/>
      <c r="JU107" s="42"/>
      <c r="JV107" s="42"/>
      <c r="JW107" s="42"/>
      <c r="JX107" s="42"/>
      <c r="JY107" s="42"/>
      <c r="JZ107" s="42"/>
      <c r="KA107" s="42"/>
      <c r="KB107" s="42"/>
      <c r="KC107" s="42"/>
      <c r="KD107" s="42"/>
      <c r="KE107" s="42"/>
      <c r="KF107" s="42"/>
      <c r="KG107" s="42"/>
      <c r="KH107" s="42"/>
      <c r="KI107" s="42"/>
      <c r="KJ107" s="42"/>
      <c r="KK107" s="42"/>
      <c r="KL107" s="42"/>
      <c r="KM107" s="42"/>
      <c r="KN107" s="42"/>
      <c r="KO107" s="42"/>
      <c r="KP107" s="42"/>
      <c r="KQ107" s="42"/>
      <c r="KR107" s="42"/>
      <c r="KS107" s="42"/>
      <c r="KT107" s="42"/>
      <c r="KU107" s="42"/>
      <c r="KV107" s="42"/>
      <c r="KW107" s="42"/>
      <c r="KX107" s="42"/>
      <c r="KY107" s="42"/>
      <c r="KZ107" s="42"/>
      <c r="LA107" s="42"/>
      <c r="LB107" s="42"/>
      <c r="LC107" s="42"/>
      <c r="LD107" s="42"/>
      <c r="LE107" s="42"/>
      <c r="LF107" s="42"/>
      <c r="LG107" s="42"/>
      <c r="LH107" s="42"/>
      <c r="LI107" s="42"/>
      <c r="LJ107" s="42"/>
      <c r="LK107" s="42"/>
      <c r="LL107" s="42"/>
      <c r="LM107" s="42"/>
      <c r="LN107" s="42"/>
      <c r="LO107" s="42"/>
      <c r="LP107" s="42"/>
      <c r="LQ107" s="42"/>
      <c r="LR107" s="42"/>
      <c r="LS107" s="42"/>
      <c r="LT107" s="42"/>
      <c r="LU107" s="42"/>
      <c r="LV107" s="42"/>
      <c r="LW107" s="42"/>
      <c r="LX107" s="42"/>
      <c r="LY107" s="42"/>
      <c r="LZ107" s="42"/>
      <c r="MA107" s="42"/>
      <c r="MB107" s="42"/>
      <c r="MC107" s="42"/>
      <c r="MD107" s="42"/>
      <c r="ME107" s="42"/>
      <c r="MF107" s="42"/>
      <c r="MG107" s="42"/>
      <c r="MH107" s="42"/>
      <c r="MI107" s="42"/>
      <c r="MJ107" s="42"/>
      <c r="MK107" s="42"/>
      <c r="ML107" s="42"/>
      <c r="MM107" s="42"/>
      <c r="MN107" s="42"/>
      <c r="MO107" s="42"/>
      <c r="MP107" s="42"/>
      <c r="MQ107" s="42"/>
      <c r="MR107" s="42"/>
      <c r="MS107" s="42"/>
      <c r="MT107" s="42"/>
      <c r="MU107" s="42"/>
      <c r="MV107" s="42"/>
      <c r="MW107" s="42"/>
      <c r="MX107" s="42"/>
      <c r="MY107" s="42"/>
      <c r="MZ107" s="42"/>
      <c r="NA107" s="42"/>
      <c r="NB107" s="42"/>
      <c r="NC107" s="42"/>
      <c r="ND107" s="42"/>
      <c r="NE107" s="42"/>
      <c r="NF107" s="42"/>
      <c r="NG107" s="42"/>
      <c r="NH107" s="42"/>
      <c r="NI107" s="42"/>
      <c r="NJ107" s="42"/>
      <c r="NK107" s="42"/>
      <c r="NL107" s="42"/>
      <c r="NM107" s="42"/>
      <c r="NN107" s="42"/>
      <c r="NO107" s="42"/>
      <c r="NP107" s="42"/>
      <c r="NQ107" s="42"/>
      <c r="NR107" s="42"/>
      <c r="NS107" s="42"/>
      <c r="NT107" s="42"/>
      <c r="NU107" s="42"/>
      <c r="NV107" s="42"/>
      <c r="NW107" s="42"/>
      <c r="NX107" s="42"/>
      <c r="NY107" s="42"/>
      <c r="NZ107" s="42"/>
      <c r="OA107" s="42"/>
      <c r="OB107" s="42"/>
      <c r="OC107" s="42"/>
      <c r="OD107" s="42"/>
      <c r="OE107" s="42"/>
      <c r="OF107" s="42"/>
      <c r="OG107" s="42"/>
      <c r="OH107" s="42"/>
      <c r="OI107" s="42"/>
      <c r="OJ107" s="42"/>
      <c r="OK107" s="42"/>
      <c r="OL107" s="42"/>
      <c r="OM107" s="42"/>
      <c r="ON107" s="42"/>
      <c r="OO107" s="42"/>
      <c r="OP107" s="42"/>
      <c r="OQ107" s="42"/>
      <c r="OR107" s="42"/>
      <c r="OS107" s="42"/>
      <c r="OT107" s="42"/>
      <c r="OU107" s="42"/>
      <c r="OV107" s="42"/>
      <c r="OW107" s="42"/>
      <c r="OX107" s="42"/>
      <c r="OY107" s="42"/>
      <c r="OZ107" s="42"/>
      <c r="PA107" s="42"/>
      <c r="PB107" s="42"/>
      <c r="PC107" s="42"/>
      <c r="PD107" s="42"/>
      <c r="PE107" s="42"/>
      <c r="PF107" s="42"/>
      <c r="PG107" s="42"/>
      <c r="PH107" s="42"/>
      <c r="PI107" s="42"/>
      <c r="PJ107" s="42"/>
      <c r="PK107" s="42"/>
      <c r="PL107" s="42"/>
      <c r="PM107" s="42"/>
      <c r="PN107" s="42"/>
      <c r="PO107" s="42"/>
      <c r="PP107" s="42"/>
      <c r="PQ107" s="42"/>
      <c r="PR107" s="42"/>
      <c r="PS107" s="42"/>
      <c r="PT107" s="42"/>
      <c r="PU107" s="42"/>
      <c r="PV107" s="42"/>
      <c r="PW107" s="42"/>
      <c r="PX107" s="42"/>
      <c r="PY107" s="42"/>
      <c r="PZ107" s="42"/>
      <c r="QA107" s="42"/>
      <c r="QB107" s="42"/>
      <c r="QC107" s="42"/>
      <c r="QD107" s="42"/>
      <c r="QE107" s="42"/>
      <c r="QF107" s="42"/>
      <c r="QG107" s="42"/>
      <c r="QH107" s="42"/>
      <c r="QI107" s="42"/>
      <c r="QJ107" s="42"/>
      <c r="QK107" s="42"/>
      <c r="QL107" s="42"/>
      <c r="QM107" s="42"/>
      <c r="QN107" s="42"/>
      <c r="QO107" s="42"/>
      <c r="QP107" s="42"/>
      <c r="QQ107" s="42"/>
      <c r="QR107" s="42"/>
      <c r="QS107" s="42"/>
      <c r="QT107" s="42"/>
      <c r="QU107" s="42"/>
      <c r="QV107" s="42"/>
      <c r="QW107" s="42"/>
      <c r="QX107" s="42"/>
      <c r="QY107" s="42"/>
      <c r="QZ107" s="42"/>
      <c r="RA107" s="42"/>
      <c r="RB107" s="42"/>
      <c r="RC107" s="42"/>
      <c r="RD107" s="42"/>
      <c r="RE107" s="42"/>
      <c r="RF107" s="42"/>
      <c r="RG107" s="42"/>
      <c r="RH107" s="42"/>
      <c r="RI107" s="42"/>
      <c r="RJ107" s="42"/>
      <c r="RK107" s="42"/>
      <c r="RL107" s="42"/>
      <c r="RM107" s="42"/>
      <c r="RN107" s="42"/>
      <c r="RO107" s="42"/>
      <c r="RP107" s="42"/>
      <c r="RQ107" s="42"/>
      <c r="RR107" s="42"/>
      <c r="RS107" s="42"/>
      <c r="RT107" s="42"/>
      <c r="RU107" s="42"/>
      <c r="RV107" s="42"/>
      <c r="RW107" s="42"/>
      <c r="RX107" s="42"/>
      <c r="RY107" s="42"/>
      <c r="RZ107" s="42"/>
      <c r="SA107" s="42"/>
      <c r="SB107" s="42"/>
      <c r="SC107" s="42"/>
      <c r="SD107" s="42"/>
      <c r="SE107" s="42"/>
      <c r="SF107" s="42"/>
      <c r="SG107" s="42"/>
      <c r="SH107" s="42"/>
      <c r="SI107" s="42"/>
      <c r="SJ107" s="42"/>
      <c r="SK107" s="42"/>
      <c r="SL107" s="42"/>
      <c r="SM107" s="42"/>
      <c r="SN107" s="42"/>
      <c r="SO107" s="42"/>
      <c r="SP107" s="42"/>
      <c r="SQ107" s="42"/>
      <c r="SR107" s="42"/>
      <c r="SS107" s="42"/>
      <c r="ST107" s="42"/>
      <c r="SU107" s="42"/>
      <c r="SV107" s="42"/>
      <c r="SW107" s="42"/>
      <c r="SX107" s="42"/>
      <c r="SY107" s="42"/>
      <c r="SZ107" s="42"/>
      <c r="TA107" s="42"/>
      <c r="TB107" s="42"/>
      <c r="TC107" s="42"/>
      <c r="TD107" s="42"/>
      <c r="TE107" s="42"/>
      <c r="TF107" s="42"/>
      <c r="TG107" s="42"/>
      <c r="TH107" s="42"/>
      <c r="TI107" s="42"/>
      <c r="TJ107" s="42"/>
      <c r="TK107" s="42"/>
      <c r="TL107" s="42"/>
      <c r="TM107" s="42"/>
      <c r="TN107" s="42"/>
      <c r="TO107" s="42"/>
      <c r="TP107" s="42"/>
      <c r="TQ107" s="42"/>
      <c r="TR107" s="42"/>
      <c r="TS107" s="42"/>
      <c r="TT107" s="42"/>
      <c r="TU107" s="42"/>
      <c r="TV107" s="42"/>
      <c r="TW107" s="42"/>
      <c r="TX107" s="42"/>
      <c r="TY107" s="42"/>
      <c r="TZ107" s="42"/>
      <c r="UA107" s="42"/>
      <c r="UB107" s="42"/>
      <c r="UC107" s="42"/>
      <c r="UD107" s="42"/>
      <c r="UE107" s="42"/>
      <c r="UF107" s="42"/>
      <c r="UG107" s="42"/>
      <c r="UH107" s="42"/>
      <c r="UI107" s="42"/>
      <c r="UJ107" s="42"/>
      <c r="UK107" s="42"/>
      <c r="UL107" s="42"/>
      <c r="UM107" s="42"/>
      <c r="UN107" s="42"/>
      <c r="UO107" s="42"/>
      <c r="UP107" s="42"/>
      <c r="UQ107" s="42"/>
      <c r="UR107" s="42"/>
      <c r="US107" s="42"/>
      <c r="UT107" s="42"/>
      <c r="UU107" s="42"/>
      <c r="UV107" s="42"/>
      <c r="UW107" s="42"/>
      <c r="UX107" s="42"/>
      <c r="UY107" s="42"/>
      <c r="UZ107" s="42"/>
      <c r="VA107" s="42"/>
      <c r="VB107" s="42"/>
      <c r="VC107" s="42"/>
      <c r="VD107" s="42"/>
      <c r="VE107" s="42"/>
      <c r="VF107" s="42"/>
      <c r="VG107" s="42"/>
      <c r="VH107" s="42"/>
      <c r="VI107" s="42"/>
      <c r="VJ107" s="42"/>
      <c r="VK107" s="42"/>
      <c r="VL107" s="42"/>
      <c r="VM107" s="42"/>
      <c r="VN107" s="42"/>
      <c r="VO107" s="42"/>
      <c r="VP107" s="42"/>
      <c r="VQ107" s="42"/>
      <c r="VR107" s="42"/>
      <c r="VS107" s="42"/>
      <c r="VT107" s="42"/>
      <c r="VU107" s="42"/>
      <c r="VV107" s="42"/>
      <c r="VW107" s="42"/>
      <c r="VX107" s="42"/>
      <c r="VY107" s="42"/>
      <c r="VZ107" s="42"/>
      <c r="WA107" s="42"/>
      <c r="WB107" s="42"/>
      <c r="WC107" s="42"/>
      <c r="WD107" s="42"/>
      <c r="WE107" s="42"/>
      <c r="WF107" s="42"/>
      <c r="WG107" s="42"/>
      <c r="WH107" s="42"/>
      <c r="WI107" s="42"/>
      <c r="WJ107" s="42"/>
      <c r="WK107" s="42"/>
      <c r="WL107" s="42"/>
      <c r="WM107" s="42"/>
      <c r="WN107" s="42"/>
      <c r="WO107" s="42"/>
      <c r="WP107" s="42"/>
      <c r="WQ107" s="42"/>
      <c r="WR107" s="42"/>
      <c r="WS107" s="42"/>
      <c r="WT107" s="42"/>
      <c r="WU107" s="42"/>
      <c r="WV107" s="42"/>
      <c r="WW107" s="42"/>
      <c r="WX107" s="42"/>
      <c r="WY107" s="42"/>
      <c r="WZ107" s="42"/>
      <c r="XA107" s="42"/>
      <c r="XB107" s="42"/>
      <c r="XC107" s="42"/>
      <c r="XD107" s="42"/>
      <c r="XE107" s="42"/>
      <c r="XF107" s="42"/>
      <c r="XG107" s="42"/>
      <c r="XH107" s="42"/>
      <c r="XI107" s="42"/>
      <c r="XJ107" s="42"/>
      <c r="XK107" s="42"/>
      <c r="XL107" s="42"/>
      <c r="XM107" s="42"/>
      <c r="XN107" s="42"/>
      <c r="XO107" s="42"/>
      <c r="XP107" s="42"/>
      <c r="XQ107" s="42"/>
      <c r="XR107" s="42"/>
      <c r="XS107" s="42"/>
      <c r="XT107" s="42"/>
      <c r="XU107" s="42"/>
      <c r="XV107" s="42"/>
      <c r="XW107" s="42"/>
      <c r="XX107" s="42"/>
      <c r="XY107" s="42"/>
      <c r="XZ107" s="42"/>
      <c r="YA107" s="42"/>
      <c r="YB107" s="42"/>
      <c r="YC107" s="42"/>
      <c r="YD107" s="42"/>
      <c r="YE107" s="42"/>
      <c r="YF107" s="42"/>
      <c r="YG107" s="42"/>
      <c r="YH107" s="42"/>
      <c r="YI107" s="42"/>
      <c r="YJ107" s="42"/>
      <c r="YK107" s="42"/>
      <c r="YL107" s="42"/>
      <c r="YM107" s="42"/>
      <c r="YN107" s="42"/>
      <c r="YO107" s="42"/>
      <c r="YP107" s="42"/>
      <c r="YQ107" s="42"/>
      <c r="YR107" s="42"/>
      <c r="YS107" s="42"/>
      <c r="YT107" s="42"/>
      <c r="YU107" s="42"/>
      <c r="YV107" s="42"/>
      <c r="YW107" s="42"/>
      <c r="YX107" s="42"/>
      <c r="YY107" s="42"/>
      <c r="YZ107" s="42"/>
      <c r="ZA107" s="42"/>
      <c r="ZB107" s="42"/>
      <c r="ZC107" s="42"/>
      <c r="ZD107" s="42"/>
      <c r="ZE107" s="42"/>
      <c r="ZF107" s="42"/>
      <c r="ZG107" s="42"/>
      <c r="ZH107" s="42"/>
      <c r="ZI107" s="42"/>
      <c r="ZJ107" s="42"/>
      <c r="ZK107" s="42"/>
      <c r="ZL107" s="42"/>
      <c r="ZM107" s="42"/>
      <c r="ZN107" s="42"/>
      <c r="ZO107" s="42"/>
      <c r="ZP107" s="42"/>
      <c r="ZQ107" s="42"/>
      <c r="ZR107" s="42"/>
      <c r="ZS107" s="42"/>
      <c r="ZT107" s="42"/>
      <c r="ZU107" s="42"/>
      <c r="ZV107" s="42"/>
      <c r="ZW107" s="42"/>
      <c r="ZX107" s="42"/>
      <c r="ZY107" s="42"/>
      <c r="ZZ107" s="42"/>
      <c r="AAA107" s="42"/>
      <c r="AAB107" s="42"/>
      <c r="AAC107" s="42"/>
      <c r="AAD107" s="42"/>
      <c r="AAE107" s="42"/>
      <c r="AAF107" s="42"/>
      <c r="AAG107" s="42"/>
      <c r="AAH107" s="42"/>
      <c r="AAI107" s="42"/>
      <c r="AAJ107" s="42"/>
      <c r="AAK107" s="42"/>
      <c r="AAL107" s="42"/>
      <c r="AAM107" s="42"/>
      <c r="AAN107" s="42"/>
      <c r="AAO107" s="42"/>
      <c r="AAP107" s="42"/>
      <c r="AAQ107" s="42"/>
      <c r="AAR107" s="42"/>
      <c r="AAS107" s="42"/>
      <c r="AAT107" s="42"/>
      <c r="AAU107" s="42"/>
      <c r="AAV107" s="42"/>
      <c r="AAW107" s="42"/>
      <c r="AAX107" s="42"/>
      <c r="AAY107" s="42"/>
      <c r="AAZ107" s="42"/>
      <c r="ABA107" s="42"/>
      <c r="ABB107" s="42"/>
      <c r="ABC107" s="42"/>
      <c r="ABD107" s="42"/>
      <c r="ABE107" s="42"/>
      <c r="ABF107" s="42"/>
      <c r="ABG107" s="42"/>
      <c r="ABH107" s="42"/>
      <c r="ABI107" s="42"/>
      <c r="ABJ107" s="42"/>
      <c r="ABK107" s="42"/>
      <c r="ABL107" s="42"/>
      <c r="ABM107" s="42"/>
      <c r="ABN107" s="42"/>
      <c r="ABO107" s="42"/>
      <c r="ABP107" s="42"/>
      <c r="ABQ107" s="42"/>
      <c r="ABR107" s="42"/>
      <c r="ABS107" s="42"/>
      <c r="ABT107" s="42"/>
      <c r="ABU107" s="42"/>
      <c r="ABV107" s="42"/>
      <c r="ABW107" s="42"/>
      <c r="ABX107" s="42"/>
      <c r="ABY107" s="42"/>
      <c r="ABZ107" s="42"/>
      <c r="ACA107" s="42"/>
      <c r="ACB107" s="42"/>
      <c r="ACC107" s="42"/>
      <c r="ACD107" s="42"/>
      <c r="ACE107" s="42"/>
      <c r="ACF107" s="42"/>
      <c r="ACG107" s="42"/>
      <c r="ACH107" s="42"/>
      <c r="ACI107" s="42"/>
      <c r="ACJ107" s="42"/>
      <c r="ACK107" s="42"/>
      <c r="ACL107" s="42"/>
      <c r="ACM107" s="42"/>
      <c r="ACN107" s="42"/>
      <c r="ACO107" s="42"/>
      <c r="ACP107" s="42"/>
      <c r="ACQ107" s="42"/>
      <c r="ACR107" s="42"/>
      <c r="ACS107" s="42"/>
      <c r="ACT107" s="42"/>
      <c r="ACU107" s="42"/>
      <c r="ACV107" s="42"/>
      <c r="ACW107" s="42"/>
      <c r="ACX107" s="42"/>
      <c r="ACY107" s="42"/>
      <c r="ACZ107" s="42"/>
      <c r="ADA107" s="42"/>
      <c r="ADB107" s="42"/>
      <c r="ADC107" s="42"/>
      <c r="ADD107" s="42"/>
      <c r="ADE107" s="42"/>
      <c r="ADF107" s="42"/>
      <c r="ADG107" s="42"/>
      <c r="ADH107" s="42"/>
      <c r="ADI107" s="42"/>
      <c r="ADJ107" s="42"/>
      <c r="ADK107" s="42"/>
      <c r="ADL107" s="42"/>
      <c r="ADM107" s="42"/>
      <c r="ADN107" s="42"/>
      <c r="ADO107" s="42"/>
      <c r="ADP107" s="42"/>
      <c r="ADQ107" s="42"/>
      <c r="ADR107" s="42"/>
      <c r="ADS107" s="42"/>
      <c r="ADT107" s="42"/>
      <c r="ADU107" s="42"/>
      <c r="ADV107" s="42"/>
      <c r="ADW107" s="42"/>
      <c r="ADX107" s="42"/>
      <c r="ADY107" s="42"/>
      <c r="ADZ107" s="42"/>
      <c r="AEA107" s="42"/>
      <c r="AEB107" s="42"/>
      <c r="AEC107" s="42"/>
      <c r="AED107" s="42"/>
      <c r="AEE107" s="42"/>
      <c r="AEF107" s="42"/>
      <c r="AEG107" s="42"/>
      <c r="AEH107" s="42"/>
      <c r="AEI107" s="42"/>
      <c r="AEJ107" s="42"/>
      <c r="AEK107" s="42"/>
      <c r="AEL107" s="42"/>
      <c r="AEM107" s="42"/>
      <c r="AEN107" s="42"/>
      <c r="AEO107" s="42"/>
      <c r="AEP107" s="42"/>
      <c r="AEQ107" s="42"/>
      <c r="AER107" s="42"/>
      <c r="AES107" s="42"/>
      <c r="AET107" s="42"/>
      <c r="AEU107" s="42"/>
      <c r="AEV107" s="42"/>
      <c r="AEW107" s="42"/>
      <c r="AEX107" s="42"/>
      <c r="AEY107" s="42"/>
      <c r="AEZ107" s="42"/>
      <c r="AFA107" s="42"/>
      <c r="AFB107" s="42"/>
      <c r="AFC107" s="42"/>
      <c r="AFD107" s="42"/>
      <c r="AFE107" s="42"/>
      <c r="AFF107" s="42"/>
      <c r="AFG107" s="42"/>
      <c r="AFH107" s="42"/>
      <c r="AFI107" s="42"/>
      <c r="AFJ107" s="42"/>
      <c r="AFK107" s="42"/>
      <c r="AFL107" s="42"/>
      <c r="AFM107" s="42"/>
      <c r="AFN107" s="42"/>
      <c r="AFO107" s="42"/>
      <c r="AFP107" s="42"/>
      <c r="AFQ107" s="42"/>
      <c r="AFR107" s="42"/>
      <c r="AFS107" s="42"/>
      <c r="AFT107" s="42"/>
      <c r="AFU107" s="42"/>
      <c r="AFV107" s="42"/>
      <c r="AFW107" s="42"/>
      <c r="AFX107" s="42"/>
      <c r="AFY107" s="42"/>
      <c r="AFZ107" s="42"/>
      <c r="AGA107" s="42"/>
      <c r="AGB107" s="42"/>
      <c r="AGC107" s="42"/>
      <c r="AGD107" s="42"/>
      <c r="AGE107" s="42"/>
      <c r="AGF107" s="42"/>
      <c r="AGG107" s="42"/>
      <c r="AGH107" s="42"/>
      <c r="AGI107" s="42"/>
      <c r="AGJ107" s="42"/>
      <c r="AGK107" s="42"/>
      <c r="AGL107" s="42"/>
      <c r="AGM107" s="42"/>
      <c r="AGN107" s="42"/>
      <c r="AGO107" s="42"/>
      <c r="AGP107" s="42"/>
      <c r="AGQ107" s="42"/>
      <c r="AGR107" s="42"/>
      <c r="AGS107" s="42"/>
      <c r="AGT107" s="42"/>
      <c r="AGU107" s="42"/>
      <c r="AGV107" s="42"/>
      <c r="AGW107" s="42"/>
      <c r="AGX107" s="42"/>
      <c r="AGY107" s="42"/>
      <c r="AGZ107" s="42"/>
      <c r="AHA107" s="42"/>
      <c r="AHB107" s="42"/>
      <c r="AHC107" s="42"/>
      <c r="AHD107" s="42"/>
      <c r="AHE107" s="42"/>
      <c r="AHF107" s="42"/>
      <c r="AHG107" s="42"/>
      <c r="AHH107" s="42"/>
      <c r="AHI107" s="42"/>
      <c r="AHJ107" s="42"/>
      <c r="AHK107" s="42"/>
      <c r="AHL107" s="42"/>
      <c r="AHM107" s="42"/>
      <c r="AHN107" s="42"/>
      <c r="AHO107" s="42"/>
      <c r="AHP107" s="42"/>
      <c r="AHQ107" s="42"/>
      <c r="AHR107" s="42"/>
      <c r="AHS107" s="42"/>
      <c r="AHT107" s="42"/>
      <c r="AHU107" s="42"/>
      <c r="AHV107" s="42"/>
      <c r="AHW107" s="42"/>
      <c r="AHX107" s="42"/>
      <c r="AHY107" s="42"/>
      <c r="AHZ107" s="42"/>
      <c r="AIA107" s="42"/>
      <c r="AIB107" s="42"/>
      <c r="AIC107" s="42"/>
      <c r="AID107" s="42"/>
      <c r="AIE107" s="42"/>
      <c r="AIF107" s="42"/>
      <c r="AIG107" s="42"/>
      <c r="AIH107" s="42"/>
      <c r="AII107" s="42"/>
      <c r="AIJ107" s="42"/>
      <c r="AIK107" s="42"/>
      <c r="AIL107" s="42"/>
      <c r="AIM107" s="42"/>
      <c r="AIN107" s="42"/>
      <c r="AIO107" s="42"/>
      <c r="AIP107" s="42"/>
      <c r="AIQ107" s="42"/>
      <c r="AIR107" s="42"/>
      <c r="AIS107" s="42"/>
      <c r="AIT107" s="42"/>
      <c r="AIU107" s="42"/>
      <c r="AIV107" s="42"/>
      <c r="AIW107" s="42"/>
      <c r="AIX107" s="42"/>
      <c r="AIY107" s="42"/>
      <c r="AIZ107" s="42"/>
      <c r="AJA107" s="42"/>
      <c r="AJB107" s="42"/>
      <c r="AJC107" s="42"/>
      <c r="AJD107" s="42"/>
      <c r="AJE107" s="42"/>
      <c r="AJF107" s="42"/>
      <c r="AJG107" s="42"/>
      <c r="AJH107" s="42"/>
      <c r="AJI107" s="42"/>
      <c r="AJJ107" s="42"/>
      <c r="AJK107" s="42"/>
      <c r="AJL107" s="42"/>
      <c r="AJM107" s="42"/>
      <c r="AJN107" s="42"/>
      <c r="AJO107" s="42"/>
      <c r="AJP107" s="42"/>
      <c r="AJQ107" s="42"/>
      <c r="AJR107" s="42"/>
      <c r="AJS107" s="42"/>
      <c r="AJT107" s="42"/>
      <c r="AJU107" s="42"/>
      <c r="AJV107" s="42"/>
      <c r="AJW107" s="42"/>
      <c r="AJX107" s="42"/>
      <c r="AJY107" s="42"/>
      <c r="AJZ107" s="42"/>
      <c r="AKA107" s="42"/>
      <c r="AKB107" s="42"/>
      <c r="AKC107" s="42"/>
      <c r="AKD107" s="42"/>
      <c r="AKE107" s="42"/>
      <c r="AKF107" s="42"/>
      <c r="AKG107" s="42"/>
      <c r="AKH107" s="42"/>
      <c r="AKI107" s="42"/>
      <c r="AKJ107" s="42"/>
      <c r="AKK107" s="42"/>
      <c r="AKL107" s="42"/>
      <c r="AKM107" s="42"/>
      <c r="AKN107" s="42"/>
      <c r="AKO107" s="42"/>
      <c r="AKP107" s="42"/>
      <c r="AKQ107" s="42"/>
      <c r="AKR107" s="42"/>
      <c r="AKS107" s="42"/>
      <c r="AKT107" s="42"/>
      <c r="AKU107" s="42"/>
      <c r="AKV107" s="42"/>
      <c r="AKW107" s="42"/>
      <c r="AKX107" s="42"/>
      <c r="AKY107" s="42"/>
      <c r="AKZ107" s="42"/>
      <c r="ALA107" s="42"/>
      <c r="ALB107" s="42"/>
      <c r="ALC107" s="42"/>
      <c r="ALD107" s="42"/>
      <c r="ALE107" s="42"/>
      <c r="ALF107" s="42"/>
      <c r="ALG107" s="42"/>
      <c r="ALH107" s="42"/>
      <c r="ALI107" s="42"/>
      <c r="ALJ107" s="42"/>
      <c r="ALK107" s="42"/>
      <c r="ALL107" s="42"/>
      <c r="ALM107" s="42"/>
      <c r="ALN107" s="42"/>
      <c r="ALO107" s="42"/>
      <c r="ALP107" s="42"/>
      <c r="ALQ107" s="42"/>
      <c r="ALR107" s="42"/>
      <c r="ALS107" s="42"/>
      <c r="ALT107" s="42"/>
      <c r="ALU107" s="42"/>
      <c r="ALV107" s="42"/>
      <c r="ALW107" s="42"/>
      <c r="ALX107" s="42"/>
      <c r="ALY107" s="42"/>
      <c r="ALZ107" s="42"/>
      <c r="AMA107" s="42"/>
      <c r="AMB107" s="42"/>
      <c r="AMC107" s="42"/>
      <c r="AMD107" s="42"/>
      <c r="AME107" s="42"/>
      <c r="AMF107" s="42"/>
      <c r="AMG107" s="42"/>
      <c r="AMH107" s="42"/>
      <c r="AMI107" s="42"/>
      <c r="AMJ107" s="42"/>
    </row>
    <row r="108" spans="1:1024" ht="90" x14ac:dyDescent="0.2">
      <c r="A108" s="43" t="s">
        <v>80</v>
      </c>
      <c r="B108" s="43" t="str">
        <f>cotações!A12</f>
        <v>A5</v>
      </c>
      <c r="C108" s="43"/>
      <c r="D108" s="44" t="s">
        <v>109</v>
      </c>
      <c r="E108" s="43" t="s">
        <v>74</v>
      </c>
      <c r="F108" s="43">
        <v>1</v>
      </c>
      <c r="G108" s="45">
        <f>cotações!M12</f>
        <v>496.64000000000004</v>
      </c>
      <c r="H108" s="43"/>
      <c r="I108" s="8">
        <f>ROUND(F108*G108,2)</f>
        <v>496.64</v>
      </c>
      <c r="J108" s="8"/>
      <c r="K108" s="8">
        <f>I108+J108</f>
        <v>496.64</v>
      </c>
      <c r="L108" s="8"/>
      <c r="M108" s="8"/>
      <c r="N108" s="8"/>
      <c r="O108" s="8"/>
      <c r="P108" s="8"/>
      <c r="R108" s="8" t="str">
        <f t="shared" si="18"/>
        <v/>
      </c>
      <c r="S108" s="8" t="str">
        <f t="shared" si="19"/>
        <v/>
      </c>
      <c r="T108" s="8">
        <f t="shared" si="20"/>
        <v>25712.440290547445</v>
      </c>
      <c r="U108" s="5">
        <f t="shared" si="16"/>
        <v>41</v>
      </c>
    </row>
    <row r="109" spans="1:1024" s="42" customFormat="1" ht="46.5" x14ac:dyDescent="0.2">
      <c r="A109" s="43" t="s">
        <v>80</v>
      </c>
      <c r="B109" s="43" t="str">
        <f>cotações!A18</f>
        <v>A11</v>
      </c>
      <c r="C109" s="43"/>
      <c r="D109" s="44" t="s">
        <v>110</v>
      </c>
      <c r="E109" s="43" t="s">
        <v>74</v>
      </c>
      <c r="F109" s="43">
        <v>1</v>
      </c>
      <c r="G109" s="45">
        <f>cotações!M18</f>
        <v>18.11</v>
      </c>
      <c r="H109" s="43"/>
      <c r="I109" s="8">
        <f>ROUND(F109*G109,2)</f>
        <v>18.11</v>
      </c>
      <c r="J109" s="8"/>
      <c r="K109" s="8">
        <f>I109+J109</f>
        <v>18.11</v>
      </c>
      <c r="L109" s="8"/>
      <c r="M109" s="8"/>
      <c r="N109" s="8"/>
      <c r="O109" s="8"/>
      <c r="P109" s="8"/>
      <c r="Q109" s="5"/>
      <c r="R109" s="8" t="str">
        <f t="shared" si="18"/>
        <v/>
      </c>
      <c r="S109" s="8" t="str">
        <f t="shared" si="19"/>
        <v/>
      </c>
      <c r="T109" s="8">
        <f t="shared" si="20"/>
        <v>937.60529490539273</v>
      </c>
      <c r="U109" s="5">
        <f t="shared" si="16"/>
        <v>41</v>
      </c>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5"/>
      <c r="CZ109" s="5"/>
      <c r="DA109" s="5"/>
      <c r="DB109" s="5"/>
      <c r="DC109" s="5"/>
      <c r="DD109" s="5"/>
      <c r="DE109" s="5"/>
      <c r="DF109" s="5"/>
      <c r="DG109" s="5"/>
      <c r="DH109" s="5"/>
      <c r="DI109" s="5"/>
      <c r="DJ109" s="5"/>
      <c r="DK109" s="5"/>
      <c r="DL109" s="5"/>
      <c r="DM109" s="5"/>
      <c r="DN109" s="5"/>
      <c r="DO109" s="5"/>
      <c r="DP109" s="5"/>
      <c r="DQ109" s="5"/>
      <c r="DR109" s="5"/>
      <c r="DS109" s="5"/>
      <c r="DT109" s="5"/>
      <c r="DU109" s="5"/>
      <c r="DV109" s="5"/>
      <c r="DW109" s="5"/>
      <c r="DX109" s="5"/>
      <c r="DY109" s="5"/>
      <c r="DZ109" s="5"/>
      <c r="EA109" s="5"/>
      <c r="EB109" s="5"/>
      <c r="EC109" s="5"/>
      <c r="ED109" s="5"/>
      <c r="EE109" s="5"/>
      <c r="EF109" s="5"/>
      <c r="EG109" s="5"/>
      <c r="EH109" s="5"/>
      <c r="EI109" s="5"/>
      <c r="EJ109" s="5"/>
      <c r="EK109" s="5"/>
      <c r="EL109" s="5"/>
      <c r="EM109" s="5"/>
      <c r="EN109" s="5"/>
      <c r="EO109" s="5"/>
      <c r="EP109" s="5"/>
      <c r="EQ109" s="5"/>
      <c r="ER109" s="5"/>
      <c r="ES109" s="5"/>
      <c r="ET109" s="5"/>
      <c r="EU109" s="5"/>
      <c r="EV109" s="5"/>
      <c r="EW109" s="5"/>
      <c r="EX109" s="5"/>
      <c r="EY109" s="5"/>
      <c r="EZ109" s="5"/>
      <c r="FA109" s="5"/>
      <c r="FB109" s="5"/>
      <c r="FC109" s="5"/>
      <c r="FD109" s="5"/>
      <c r="FE109" s="5"/>
      <c r="FF109" s="5"/>
      <c r="FG109" s="5"/>
      <c r="FH109" s="5"/>
      <c r="FI109" s="5"/>
      <c r="FJ109" s="5"/>
      <c r="FK109" s="5"/>
      <c r="FL109" s="5"/>
      <c r="FM109" s="5"/>
      <c r="FN109" s="5"/>
      <c r="FO109" s="5"/>
      <c r="FP109" s="5"/>
      <c r="FQ109" s="5"/>
      <c r="FR109" s="5"/>
      <c r="FS109" s="5"/>
      <c r="FT109" s="5"/>
      <c r="FU109" s="5"/>
      <c r="FV109" s="5"/>
      <c r="FW109" s="5"/>
      <c r="FX109" s="5"/>
      <c r="FY109" s="5"/>
      <c r="FZ109" s="5"/>
      <c r="GA109" s="5"/>
      <c r="GB109" s="5"/>
      <c r="GC109" s="5"/>
      <c r="GD109" s="5"/>
      <c r="GE109" s="5"/>
      <c r="GF109" s="5"/>
      <c r="GG109" s="5"/>
      <c r="GH109" s="5"/>
      <c r="GI109" s="5"/>
      <c r="GJ109" s="5"/>
      <c r="GK109" s="5"/>
      <c r="GL109" s="5"/>
      <c r="GM109" s="5"/>
      <c r="GN109" s="5"/>
      <c r="GO109" s="5"/>
      <c r="GP109" s="5"/>
      <c r="GQ109" s="5"/>
      <c r="GR109" s="5"/>
      <c r="GS109" s="5"/>
      <c r="GT109" s="5"/>
      <c r="GU109" s="5"/>
      <c r="GV109" s="5"/>
      <c r="GW109" s="5"/>
      <c r="GX109" s="5"/>
      <c r="GY109" s="5"/>
      <c r="GZ109" s="5"/>
      <c r="HA109" s="5"/>
      <c r="HB109" s="5"/>
      <c r="HC109" s="5"/>
      <c r="HD109" s="5"/>
      <c r="HE109" s="5"/>
      <c r="HF109" s="5"/>
      <c r="HG109" s="5"/>
      <c r="HH109" s="5"/>
      <c r="HI109" s="5"/>
      <c r="HJ109" s="5"/>
      <c r="HK109" s="5"/>
      <c r="HL109" s="5"/>
      <c r="HM109" s="5"/>
      <c r="HN109" s="5"/>
      <c r="HO109" s="5"/>
      <c r="HP109" s="5"/>
      <c r="HQ109" s="5"/>
      <c r="HR109" s="5"/>
      <c r="HS109" s="5"/>
      <c r="HT109" s="5"/>
      <c r="HU109" s="5"/>
      <c r="HV109" s="5"/>
      <c r="HW109" s="5"/>
      <c r="HX109" s="5"/>
      <c r="HY109" s="5"/>
      <c r="HZ109" s="5"/>
      <c r="IA109" s="5"/>
      <c r="IB109" s="5"/>
      <c r="IC109" s="5"/>
      <c r="ID109" s="5"/>
      <c r="IE109" s="5"/>
      <c r="IF109" s="5"/>
      <c r="IG109" s="5"/>
      <c r="IH109" s="5"/>
      <c r="II109" s="5"/>
      <c r="IJ109" s="5"/>
      <c r="IK109" s="5"/>
      <c r="IL109" s="5"/>
      <c r="IM109" s="5"/>
      <c r="IN109" s="5"/>
      <c r="IO109" s="5"/>
      <c r="IP109" s="5"/>
      <c r="IQ109" s="5"/>
      <c r="IR109" s="5"/>
      <c r="IS109" s="5"/>
      <c r="IT109" s="5"/>
      <c r="IU109" s="5"/>
      <c r="IV109" s="5"/>
      <c r="IW109" s="5"/>
      <c r="IX109" s="5"/>
      <c r="IY109" s="5"/>
      <c r="IZ109" s="5"/>
      <c r="JA109" s="5"/>
      <c r="JB109" s="5"/>
      <c r="JC109" s="5"/>
      <c r="JD109" s="5"/>
      <c r="JE109" s="5"/>
      <c r="JF109" s="5"/>
      <c r="JG109" s="5"/>
      <c r="JH109" s="5"/>
      <c r="JI109" s="5"/>
      <c r="JJ109" s="5"/>
      <c r="JK109" s="5"/>
      <c r="JL109" s="5"/>
      <c r="JM109" s="5"/>
      <c r="JN109" s="5"/>
      <c r="JO109" s="5"/>
      <c r="JP109" s="5"/>
      <c r="JQ109" s="5"/>
      <c r="JR109" s="5"/>
      <c r="JS109" s="5"/>
      <c r="JT109" s="5"/>
      <c r="JU109" s="5"/>
      <c r="JV109" s="5"/>
      <c r="JW109" s="5"/>
      <c r="JX109" s="5"/>
      <c r="JY109" s="5"/>
      <c r="JZ109" s="5"/>
      <c r="KA109" s="5"/>
      <c r="KB109" s="5"/>
      <c r="KC109" s="5"/>
      <c r="KD109" s="5"/>
      <c r="KE109" s="5"/>
      <c r="KF109" s="5"/>
      <c r="KG109" s="5"/>
      <c r="KH109" s="5"/>
      <c r="KI109" s="5"/>
      <c r="KJ109" s="5"/>
      <c r="KK109" s="5"/>
      <c r="KL109" s="5"/>
      <c r="KM109" s="5"/>
      <c r="KN109" s="5"/>
      <c r="KO109" s="5"/>
      <c r="KP109" s="5"/>
      <c r="KQ109" s="5"/>
      <c r="KR109" s="5"/>
      <c r="KS109" s="5"/>
      <c r="KT109" s="5"/>
      <c r="KU109" s="5"/>
      <c r="KV109" s="5"/>
      <c r="KW109" s="5"/>
      <c r="KX109" s="5"/>
      <c r="KY109" s="5"/>
      <c r="KZ109" s="5"/>
      <c r="LA109" s="5"/>
      <c r="LB109" s="5"/>
      <c r="LC109" s="5"/>
      <c r="LD109" s="5"/>
      <c r="LE109" s="5"/>
      <c r="LF109" s="5"/>
      <c r="LG109" s="5"/>
      <c r="LH109" s="5"/>
      <c r="LI109" s="5"/>
      <c r="LJ109" s="5"/>
      <c r="LK109" s="5"/>
      <c r="LL109" s="5"/>
      <c r="LM109" s="5"/>
      <c r="LN109" s="5"/>
      <c r="LO109" s="5"/>
      <c r="LP109" s="5"/>
      <c r="LQ109" s="5"/>
      <c r="LR109" s="5"/>
      <c r="LS109" s="5"/>
      <c r="LT109" s="5"/>
      <c r="LU109" s="5"/>
      <c r="LV109" s="5"/>
      <c r="LW109" s="5"/>
      <c r="LX109" s="5"/>
      <c r="LY109" s="5"/>
      <c r="LZ109" s="5"/>
      <c r="MA109" s="5"/>
      <c r="MB109" s="5"/>
      <c r="MC109" s="5"/>
      <c r="MD109" s="5"/>
      <c r="ME109" s="5"/>
      <c r="MF109" s="5"/>
      <c r="MG109" s="5"/>
      <c r="MH109" s="5"/>
      <c r="MI109" s="5"/>
      <c r="MJ109" s="5"/>
      <c r="MK109" s="5"/>
      <c r="ML109" s="5"/>
      <c r="MM109" s="5"/>
      <c r="MN109" s="5"/>
      <c r="MO109" s="5"/>
      <c r="MP109" s="5"/>
      <c r="MQ109" s="5"/>
      <c r="MR109" s="5"/>
      <c r="MS109" s="5"/>
      <c r="MT109" s="5"/>
      <c r="MU109" s="5"/>
      <c r="MV109" s="5"/>
      <c r="MW109" s="5"/>
      <c r="MX109" s="5"/>
      <c r="MY109" s="5"/>
      <c r="MZ109" s="5"/>
      <c r="NA109" s="5"/>
      <c r="NB109" s="5"/>
      <c r="NC109" s="5"/>
      <c r="ND109" s="5"/>
      <c r="NE109" s="5"/>
      <c r="NF109" s="5"/>
      <c r="NG109" s="5"/>
      <c r="NH109" s="5"/>
      <c r="NI109" s="5"/>
      <c r="NJ109" s="5"/>
      <c r="NK109" s="5"/>
      <c r="NL109" s="5"/>
      <c r="NM109" s="5"/>
      <c r="NN109" s="5"/>
      <c r="NO109" s="5"/>
      <c r="NP109" s="5"/>
      <c r="NQ109" s="5"/>
      <c r="NR109" s="5"/>
      <c r="NS109" s="5"/>
      <c r="NT109" s="5"/>
      <c r="NU109" s="5"/>
      <c r="NV109" s="5"/>
      <c r="NW109" s="5"/>
      <c r="NX109" s="5"/>
      <c r="NY109" s="5"/>
      <c r="NZ109" s="5"/>
      <c r="OA109" s="5"/>
      <c r="OB109" s="5"/>
      <c r="OC109" s="5"/>
      <c r="OD109" s="5"/>
      <c r="OE109" s="5"/>
      <c r="OF109" s="5"/>
      <c r="OG109" s="5"/>
      <c r="OH109" s="5"/>
      <c r="OI109" s="5"/>
      <c r="OJ109" s="5"/>
      <c r="OK109" s="5"/>
      <c r="OL109" s="5"/>
      <c r="OM109" s="5"/>
      <c r="ON109" s="5"/>
      <c r="OO109" s="5"/>
      <c r="OP109" s="5"/>
      <c r="OQ109" s="5"/>
      <c r="OR109" s="5"/>
      <c r="OS109" s="5"/>
      <c r="OT109" s="5"/>
      <c r="OU109" s="5"/>
      <c r="OV109" s="5"/>
      <c r="OW109" s="5"/>
      <c r="OX109" s="5"/>
      <c r="OY109" s="5"/>
      <c r="OZ109" s="5"/>
      <c r="PA109" s="5"/>
      <c r="PB109" s="5"/>
      <c r="PC109" s="5"/>
      <c r="PD109" s="5"/>
      <c r="PE109" s="5"/>
      <c r="PF109" s="5"/>
      <c r="PG109" s="5"/>
      <c r="PH109" s="5"/>
      <c r="PI109" s="5"/>
      <c r="PJ109" s="5"/>
      <c r="PK109" s="5"/>
      <c r="PL109" s="5"/>
      <c r="PM109" s="5"/>
      <c r="PN109" s="5"/>
      <c r="PO109" s="5"/>
      <c r="PP109" s="5"/>
      <c r="PQ109" s="5"/>
      <c r="PR109" s="5"/>
      <c r="PS109" s="5"/>
      <c r="PT109" s="5"/>
      <c r="PU109" s="5"/>
      <c r="PV109" s="5"/>
      <c r="PW109" s="5"/>
      <c r="PX109" s="5"/>
      <c r="PY109" s="5"/>
      <c r="PZ109" s="5"/>
      <c r="QA109" s="5"/>
      <c r="QB109" s="5"/>
      <c r="QC109" s="5"/>
      <c r="QD109" s="5"/>
      <c r="QE109" s="5"/>
      <c r="QF109" s="5"/>
      <c r="QG109" s="5"/>
      <c r="QH109" s="5"/>
      <c r="QI109" s="5"/>
      <c r="QJ109" s="5"/>
      <c r="QK109" s="5"/>
      <c r="QL109" s="5"/>
      <c r="QM109" s="5"/>
      <c r="QN109" s="5"/>
      <c r="QO109" s="5"/>
      <c r="QP109" s="5"/>
      <c r="QQ109" s="5"/>
      <c r="QR109" s="5"/>
      <c r="QS109" s="5"/>
      <c r="QT109" s="5"/>
      <c r="QU109" s="5"/>
      <c r="QV109" s="5"/>
      <c r="QW109" s="5"/>
      <c r="QX109" s="5"/>
      <c r="QY109" s="5"/>
      <c r="QZ109" s="5"/>
      <c r="RA109" s="5"/>
      <c r="RB109" s="5"/>
      <c r="RC109" s="5"/>
      <c r="RD109" s="5"/>
      <c r="RE109" s="5"/>
      <c r="RF109" s="5"/>
      <c r="RG109" s="5"/>
      <c r="RH109" s="5"/>
      <c r="RI109" s="5"/>
      <c r="RJ109" s="5"/>
      <c r="RK109" s="5"/>
      <c r="RL109" s="5"/>
      <c r="RM109" s="5"/>
      <c r="RN109" s="5"/>
      <c r="RO109" s="5"/>
      <c r="RP109" s="5"/>
      <c r="RQ109" s="5"/>
      <c r="RR109" s="5"/>
      <c r="RS109" s="5"/>
      <c r="RT109" s="5"/>
      <c r="RU109" s="5"/>
      <c r="RV109" s="5"/>
      <c r="RW109" s="5"/>
      <c r="RX109" s="5"/>
      <c r="RY109" s="5"/>
      <c r="RZ109" s="5"/>
      <c r="SA109" s="5"/>
      <c r="SB109" s="5"/>
      <c r="SC109" s="5"/>
      <c r="SD109" s="5"/>
      <c r="SE109" s="5"/>
      <c r="SF109" s="5"/>
      <c r="SG109" s="5"/>
      <c r="SH109" s="5"/>
      <c r="SI109" s="5"/>
      <c r="SJ109" s="5"/>
      <c r="SK109" s="5"/>
      <c r="SL109" s="5"/>
      <c r="SM109" s="5"/>
      <c r="SN109" s="5"/>
      <c r="SO109" s="5"/>
      <c r="SP109" s="5"/>
      <c r="SQ109" s="5"/>
      <c r="SR109" s="5"/>
      <c r="SS109" s="5"/>
      <c r="ST109" s="5"/>
      <c r="SU109" s="5"/>
      <c r="SV109" s="5"/>
      <c r="SW109" s="5"/>
      <c r="SX109" s="5"/>
      <c r="SY109" s="5"/>
      <c r="SZ109" s="5"/>
      <c r="TA109" s="5"/>
      <c r="TB109" s="5"/>
      <c r="TC109" s="5"/>
      <c r="TD109" s="5"/>
      <c r="TE109" s="5"/>
      <c r="TF109" s="5"/>
      <c r="TG109" s="5"/>
      <c r="TH109" s="5"/>
      <c r="TI109" s="5"/>
      <c r="TJ109" s="5"/>
      <c r="TK109" s="5"/>
      <c r="TL109" s="5"/>
      <c r="TM109" s="5"/>
      <c r="TN109" s="5"/>
      <c r="TO109" s="5"/>
      <c r="TP109" s="5"/>
      <c r="TQ109" s="5"/>
      <c r="TR109" s="5"/>
      <c r="TS109" s="5"/>
      <c r="TT109" s="5"/>
      <c r="TU109" s="5"/>
      <c r="TV109" s="5"/>
      <c r="TW109" s="5"/>
      <c r="TX109" s="5"/>
      <c r="TY109" s="5"/>
      <c r="TZ109" s="5"/>
      <c r="UA109" s="5"/>
      <c r="UB109" s="5"/>
      <c r="UC109" s="5"/>
      <c r="UD109" s="5"/>
      <c r="UE109" s="5"/>
      <c r="UF109" s="5"/>
      <c r="UG109" s="5"/>
      <c r="UH109" s="5"/>
      <c r="UI109" s="5"/>
      <c r="UJ109" s="5"/>
      <c r="UK109" s="5"/>
      <c r="UL109" s="5"/>
      <c r="UM109" s="5"/>
      <c r="UN109" s="5"/>
      <c r="UO109" s="5"/>
      <c r="UP109" s="5"/>
      <c r="UQ109" s="5"/>
      <c r="UR109" s="5"/>
      <c r="US109" s="5"/>
      <c r="UT109" s="5"/>
      <c r="UU109" s="5"/>
      <c r="UV109" s="5"/>
      <c r="UW109" s="5"/>
      <c r="UX109" s="5"/>
      <c r="UY109" s="5"/>
      <c r="UZ109" s="5"/>
      <c r="VA109" s="5"/>
      <c r="VB109" s="5"/>
      <c r="VC109" s="5"/>
      <c r="VD109" s="5"/>
      <c r="VE109" s="5"/>
      <c r="VF109" s="5"/>
      <c r="VG109" s="5"/>
      <c r="VH109" s="5"/>
      <c r="VI109" s="5"/>
      <c r="VJ109" s="5"/>
      <c r="VK109" s="5"/>
      <c r="VL109" s="5"/>
      <c r="VM109" s="5"/>
      <c r="VN109" s="5"/>
      <c r="VO109" s="5"/>
      <c r="VP109" s="5"/>
      <c r="VQ109" s="5"/>
      <c r="VR109" s="5"/>
      <c r="VS109" s="5"/>
      <c r="VT109" s="5"/>
      <c r="VU109" s="5"/>
      <c r="VV109" s="5"/>
      <c r="VW109" s="5"/>
      <c r="VX109" s="5"/>
      <c r="VY109" s="5"/>
      <c r="VZ109" s="5"/>
      <c r="WA109" s="5"/>
      <c r="WB109" s="5"/>
      <c r="WC109" s="5"/>
      <c r="WD109" s="5"/>
      <c r="WE109" s="5"/>
      <c r="WF109" s="5"/>
      <c r="WG109" s="5"/>
      <c r="WH109" s="5"/>
      <c r="WI109" s="5"/>
      <c r="WJ109" s="5"/>
      <c r="WK109" s="5"/>
      <c r="WL109" s="5"/>
      <c r="WM109" s="5"/>
      <c r="WN109" s="5"/>
      <c r="WO109" s="5"/>
      <c r="WP109" s="5"/>
      <c r="WQ109" s="5"/>
      <c r="WR109" s="5"/>
      <c r="WS109" s="5"/>
      <c r="WT109" s="5"/>
      <c r="WU109" s="5"/>
      <c r="WV109" s="5"/>
      <c r="WW109" s="5"/>
      <c r="WX109" s="5"/>
      <c r="WY109" s="5"/>
      <c r="WZ109" s="5"/>
      <c r="XA109" s="5"/>
      <c r="XB109" s="5"/>
      <c r="XC109" s="5"/>
      <c r="XD109" s="5"/>
      <c r="XE109" s="5"/>
      <c r="XF109" s="5"/>
      <c r="XG109" s="5"/>
      <c r="XH109" s="5"/>
      <c r="XI109" s="5"/>
      <c r="XJ109" s="5"/>
      <c r="XK109" s="5"/>
      <c r="XL109" s="5"/>
      <c r="XM109" s="5"/>
      <c r="XN109" s="5"/>
      <c r="XO109" s="5"/>
      <c r="XP109" s="5"/>
      <c r="XQ109" s="5"/>
      <c r="XR109" s="5"/>
      <c r="XS109" s="5"/>
      <c r="XT109" s="5"/>
      <c r="XU109" s="5"/>
      <c r="XV109" s="5"/>
      <c r="XW109" s="5"/>
      <c r="XX109" s="5"/>
      <c r="XY109" s="5"/>
      <c r="XZ109" s="5"/>
      <c r="YA109" s="5"/>
      <c r="YB109" s="5"/>
      <c r="YC109" s="5"/>
      <c r="YD109" s="5"/>
      <c r="YE109" s="5"/>
      <c r="YF109" s="5"/>
      <c r="YG109" s="5"/>
      <c r="YH109" s="5"/>
      <c r="YI109" s="5"/>
      <c r="YJ109" s="5"/>
      <c r="YK109" s="5"/>
      <c r="YL109" s="5"/>
      <c r="YM109" s="5"/>
      <c r="YN109" s="5"/>
      <c r="YO109" s="5"/>
      <c r="YP109" s="5"/>
      <c r="YQ109" s="5"/>
      <c r="YR109" s="5"/>
      <c r="YS109" s="5"/>
      <c r="YT109" s="5"/>
      <c r="YU109" s="5"/>
      <c r="YV109" s="5"/>
      <c r="YW109" s="5"/>
      <c r="YX109" s="5"/>
      <c r="YY109" s="5"/>
      <c r="YZ109" s="5"/>
      <c r="ZA109" s="5"/>
      <c r="ZB109" s="5"/>
      <c r="ZC109" s="5"/>
      <c r="ZD109" s="5"/>
      <c r="ZE109" s="5"/>
      <c r="ZF109" s="5"/>
      <c r="ZG109" s="5"/>
      <c r="ZH109" s="5"/>
      <c r="ZI109" s="5"/>
      <c r="ZJ109" s="5"/>
      <c r="ZK109" s="5"/>
      <c r="ZL109" s="5"/>
      <c r="ZM109" s="5"/>
      <c r="ZN109" s="5"/>
      <c r="ZO109" s="5"/>
      <c r="ZP109" s="5"/>
      <c r="ZQ109" s="5"/>
      <c r="ZR109" s="5"/>
      <c r="ZS109" s="5"/>
      <c r="ZT109" s="5"/>
      <c r="ZU109" s="5"/>
      <c r="ZV109" s="5"/>
      <c r="ZW109" s="5"/>
      <c r="ZX109" s="5"/>
      <c r="ZY109" s="5"/>
      <c r="ZZ109" s="5"/>
      <c r="AAA109" s="5"/>
      <c r="AAB109" s="5"/>
      <c r="AAC109" s="5"/>
      <c r="AAD109" s="5"/>
      <c r="AAE109" s="5"/>
      <c r="AAF109" s="5"/>
      <c r="AAG109" s="5"/>
      <c r="AAH109" s="5"/>
      <c r="AAI109" s="5"/>
      <c r="AAJ109" s="5"/>
      <c r="AAK109" s="5"/>
      <c r="AAL109" s="5"/>
      <c r="AAM109" s="5"/>
      <c r="AAN109" s="5"/>
      <c r="AAO109" s="5"/>
      <c r="AAP109" s="5"/>
      <c r="AAQ109" s="5"/>
      <c r="AAR109" s="5"/>
      <c r="AAS109" s="5"/>
      <c r="AAT109" s="5"/>
      <c r="AAU109" s="5"/>
      <c r="AAV109" s="5"/>
      <c r="AAW109" s="5"/>
      <c r="AAX109" s="5"/>
      <c r="AAY109" s="5"/>
      <c r="AAZ109" s="5"/>
      <c r="ABA109" s="5"/>
      <c r="ABB109" s="5"/>
      <c r="ABC109" s="5"/>
      <c r="ABD109" s="5"/>
      <c r="ABE109" s="5"/>
      <c r="ABF109" s="5"/>
      <c r="ABG109" s="5"/>
      <c r="ABH109" s="5"/>
      <c r="ABI109" s="5"/>
      <c r="ABJ109" s="5"/>
      <c r="ABK109" s="5"/>
      <c r="ABL109" s="5"/>
      <c r="ABM109" s="5"/>
      <c r="ABN109" s="5"/>
      <c r="ABO109" s="5"/>
      <c r="ABP109" s="5"/>
      <c r="ABQ109" s="5"/>
      <c r="ABR109" s="5"/>
      <c r="ABS109" s="5"/>
      <c r="ABT109" s="5"/>
      <c r="ABU109" s="5"/>
      <c r="ABV109" s="5"/>
      <c r="ABW109" s="5"/>
      <c r="ABX109" s="5"/>
      <c r="ABY109" s="5"/>
      <c r="ABZ109" s="5"/>
      <c r="ACA109" s="5"/>
      <c r="ACB109" s="5"/>
      <c r="ACC109" s="5"/>
      <c r="ACD109" s="5"/>
      <c r="ACE109" s="5"/>
      <c r="ACF109" s="5"/>
      <c r="ACG109" s="5"/>
      <c r="ACH109" s="5"/>
      <c r="ACI109" s="5"/>
      <c r="ACJ109" s="5"/>
      <c r="ACK109" s="5"/>
      <c r="ACL109" s="5"/>
      <c r="ACM109" s="5"/>
      <c r="ACN109" s="5"/>
      <c r="ACO109" s="5"/>
      <c r="ACP109" s="5"/>
      <c r="ACQ109" s="5"/>
      <c r="ACR109" s="5"/>
      <c r="ACS109" s="5"/>
      <c r="ACT109" s="5"/>
      <c r="ACU109" s="5"/>
      <c r="ACV109" s="5"/>
      <c r="ACW109" s="5"/>
      <c r="ACX109" s="5"/>
      <c r="ACY109" s="5"/>
      <c r="ACZ109" s="5"/>
      <c r="ADA109" s="5"/>
      <c r="ADB109" s="5"/>
      <c r="ADC109" s="5"/>
      <c r="ADD109" s="5"/>
      <c r="ADE109" s="5"/>
      <c r="ADF109" s="5"/>
      <c r="ADG109" s="5"/>
      <c r="ADH109" s="5"/>
      <c r="ADI109" s="5"/>
      <c r="ADJ109" s="5"/>
      <c r="ADK109" s="5"/>
      <c r="ADL109" s="5"/>
      <c r="ADM109" s="5"/>
      <c r="ADN109" s="5"/>
      <c r="ADO109" s="5"/>
      <c r="ADP109" s="5"/>
      <c r="ADQ109" s="5"/>
      <c r="ADR109" s="5"/>
      <c r="ADS109" s="5"/>
      <c r="ADT109" s="5"/>
      <c r="ADU109" s="5"/>
      <c r="ADV109" s="5"/>
      <c r="ADW109" s="5"/>
      <c r="ADX109" s="5"/>
      <c r="ADY109" s="5"/>
      <c r="ADZ109" s="5"/>
      <c r="AEA109" s="5"/>
      <c r="AEB109" s="5"/>
      <c r="AEC109" s="5"/>
      <c r="AED109" s="5"/>
      <c r="AEE109" s="5"/>
      <c r="AEF109" s="5"/>
      <c r="AEG109" s="5"/>
      <c r="AEH109" s="5"/>
      <c r="AEI109" s="5"/>
      <c r="AEJ109" s="5"/>
      <c r="AEK109" s="5"/>
      <c r="AEL109" s="5"/>
      <c r="AEM109" s="5"/>
      <c r="AEN109" s="5"/>
      <c r="AEO109" s="5"/>
      <c r="AEP109" s="5"/>
      <c r="AEQ109" s="5"/>
      <c r="AER109" s="5"/>
      <c r="AES109" s="5"/>
      <c r="AET109" s="5"/>
      <c r="AEU109" s="5"/>
      <c r="AEV109" s="5"/>
      <c r="AEW109" s="5"/>
      <c r="AEX109" s="5"/>
      <c r="AEY109" s="5"/>
      <c r="AEZ109" s="5"/>
      <c r="AFA109" s="5"/>
      <c r="AFB109" s="5"/>
      <c r="AFC109" s="5"/>
      <c r="AFD109" s="5"/>
      <c r="AFE109" s="5"/>
      <c r="AFF109" s="5"/>
      <c r="AFG109" s="5"/>
      <c r="AFH109" s="5"/>
      <c r="AFI109" s="5"/>
      <c r="AFJ109" s="5"/>
      <c r="AFK109" s="5"/>
      <c r="AFL109" s="5"/>
      <c r="AFM109" s="5"/>
      <c r="AFN109" s="5"/>
      <c r="AFO109" s="5"/>
      <c r="AFP109" s="5"/>
      <c r="AFQ109" s="5"/>
      <c r="AFR109" s="5"/>
      <c r="AFS109" s="5"/>
      <c r="AFT109" s="5"/>
      <c r="AFU109" s="5"/>
      <c r="AFV109" s="5"/>
      <c r="AFW109" s="5"/>
      <c r="AFX109" s="5"/>
      <c r="AFY109" s="5"/>
      <c r="AFZ109" s="5"/>
      <c r="AGA109" s="5"/>
      <c r="AGB109" s="5"/>
      <c r="AGC109" s="5"/>
      <c r="AGD109" s="5"/>
      <c r="AGE109" s="5"/>
      <c r="AGF109" s="5"/>
      <c r="AGG109" s="5"/>
      <c r="AGH109" s="5"/>
      <c r="AGI109" s="5"/>
      <c r="AGJ109" s="5"/>
      <c r="AGK109" s="5"/>
      <c r="AGL109" s="5"/>
      <c r="AGM109" s="5"/>
      <c r="AGN109" s="5"/>
      <c r="AGO109" s="5"/>
      <c r="AGP109" s="5"/>
      <c r="AGQ109" s="5"/>
      <c r="AGR109" s="5"/>
      <c r="AGS109" s="5"/>
      <c r="AGT109" s="5"/>
      <c r="AGU109" s="5"/>
      <c r="AGV109" s="5"/>
      <c r="AGW109" s="5"/>
      <c r="AGX109" s="5"/>
      <c r="AGY109" s="5"/>
      <c r="AGZ109" s="5"/>
      <c r="AHA109" s="5"/>
      <c r="AHB109" s="5"/>
      <c r="AHC109" s="5"/>
      <c r="AHD109" s="5"/>
      <c r="AHE109" s="5"/>
      <c r="AHF109" s="5"/>
      <c r="AHG109" s="5"/>
      <c r="AHH109" s="5"/>
      <c r="AHI109" s="5"/>
      <c r="AHJ109" s="5"/>
      <c r="AHK109" s="5"/>
      <c r="AHL109" s="5"/>
      <c r="AHM109" s="5"/>
      <c r="AHN109" s="5"/>
      <c r="AHO109" s="5"/>
      <c r="AHP109" s="5"/>
      <c r="AHQ109" s="5"/>
      <c r="AHR109" s="5"/>
      <c r="AHS109" s="5"/>
      <c r="AHT109" s="5"/>
      <c r="AHU109" s="5"/>
      <c r="AHV109" s="5"/>
      <c r="AHW109" s="5"/>
      <c r="AHX109" s="5"/>
      <c r="AHY109" s="5"/>
      <c r="AHZ109" s="5"/>
      <c r="AIA109" s="5"/>
      <c r="AIB109" s="5"/>
      <c r="AIC109" s="5"/>
      <c r="AID109" s="5"/>
      <c r="AIE109" s="5"/>
      <c r="AIF109" s="5"/>
      <c r="AIG109" s="5"/>
      <c r="AIH109" s="5"/>
      <c r="AII109" s="5"/>
      <c r="AIJ109" s="5"/>
      <c r="AIK109" s="5"/>
      <c r="AIL109" s="5"/>
      <c r="AIM109" s="5"/>
      <c r="AIN109" s="5"/>
      <c r="AIO109" s="5"/>
      <c r="AIP109" s="5"/>
      <c r="AIQ109" s="5"/>
      <c r="AIR109" s="5"/>
      <c r="AIS109" s="5"/>
      <c r="AIT109" s="5"/>
      <c r="AIU109" s="5"/>
      <c r="AIV109" s="5"/>
      <c r="AIW109" s="5"/>
      <c r="AIX109" s="5"/>
      <c r="AIY109" s="5"/>
      <c r="AIZ109" s="5"/>
      <c r="AJA109" s="5"/>
      <c r="AJB109" s="5"/>
      <c r="AJC109" s="5"/>
      <c r="AJD109" s="5"/>
      <c r="AJE109" s="5"/>
      <c r="AJF109" s="5"/>
      <c r="AJG109" s="5"/>
      <c r="AJH109" s="5"/>
      <c r="AJI109" s="5"/>
      <c r="AJJ109" s="5"/>
      <c r="AJK109" s="5"/>
      <c r="AJL109" s="5"/>
      <c r="AJM109" s="5"/>
      <c r="AJN109" s="5"/>
      <c r="AJO109" s="5"/>
      <c r="AJP109" s="5"/>
      <c r="AJQ109" s="5"/>
      <c r="AJR109" s="5"/>
      <c r="AJS109" s="5"/>
      <c r="AJT109" s="5"/>
      <c r="AJU109" s="5"/>
      <c r="AJV109" s="5"/>
      <c r="AJW109" s="5"/>
      <c r="AJX109" s="5"/>
      <c r="AJY109" s="5"/>
      <c r="AJZ109" s="5"/>
      <c r="AKA109" s="5"/>
      <c r="AKB109" s="5"/>
      <c r="AKC109" s="5"/>
      <c r="AKD109" s="5"/>
      <c r="AKE109" s="5"/>
      <c r="AKF109" s="5"/>
      <c r="AKG109" s="5"/>
      <c r="AKH109" s="5"/>
      <c r="AKI109" s="5"/>
      <c r="AKJ109" s="5"/>
      <c r="AKK109" s="5"/>
      <c r="AKL109" s="5"/>
      <c r="AKM109" s="5"/>
      <c r="AKN109" s="5"/>
      <c r="AKO109" s="5"/>
      <c r="AKP109" s="5"/>
      <c r="AKQ109" s="5"/>
      <c r="AKR109" s="5"/>
      <c r="AKS109" s="5"/>
      <c r="AKT109" s="5"/>
      <c r="AKU109" s="5"/>
      <c r="AKV109" s="5"/>
      <c r="AKW109" s="5"/>
      <c r="AKX109" s="5"/>
      <c r="AKY109" s="5"/>
      <c r="AKZ109" s="5"/>
      <c r="ALA109" s="5"/>
      <c r="ALB109" s="5"/>
      <c r="ALC109" s="5"/>
      <c r="ALD109" s="5"/>
      <c r="ALE109" s="5"/>
      <c r="ALF109" s="5"/>
      <c r="ALG109" s="5"/>
      <c r="ALH109" s="5"/>
      <c r="ALI109" s="5"/>
      <c r="ALJ109" s="5"/>
      <c r="ALK109" s="5"/>
      <c r="ALL109" s="5"/>
      <c r="ALM109" s="5"/>
      <c r="ALN109" s="5"/>
      <c r="ALO109" s="5"/>
      <c r="ALP109" s="5"/>
      <c r="ALQ109" s="5"/>
      <c r="ALR109" s="5"/>
      <c r="ALS109" s="5"/>
      <c r="ALT109" s="5"/>
      <c r="ALU109" s="5"/>
      <c r="ALV109" s="5"/>
      <c r="ALW109" s="5"/>
      <c r="ALX109" s="5"/>
      <c r="ALY109" s="5"/>
      <c r="ALZ109" s="5"/>
      <c r="AMA109" s="5"/>
      <c r="AMB109" s="5"/>
      <c r="AMC109" s="5"/>
      <c r="AMD109" s="5"/>
      <c r="AME109" s="5"/>
      <c r="AMF109" s="5"/>
      <c r="AMG109" s="5"/>
      <c r="AMH109" s="5"/>
      <c r="AMI109" s="5"/>
      <c r="AMJ109" s="5"/>
    </row>
    <row r="110" spans="1:1024" ht="22.5" x14ac:dyDescent="0.2">
      <c r="A110" s="43" t="s">
        <v>3</v>
      </c>
      <c r="B110" s="43">
        <v>11950</v>
      </c>
      <c r="C110" s="43"/>
      <c r="D110" s="44" t="s">
        <v>111</v>
      </c>
      <c r="E110" s="43" t="s">
        <v>74</v>
      </c>
      <c r="F110" s="43">
        <v>4</v>
      </c>
      <c r="G110" s="45">
        <v>0.24</v>
      </c>
      <c r="H110" s="43"/>
      <c r="I110" s="8">
        <f>ROUND(F110*G110,2)</f>
        <v>0.96</v>
      </c>
      <c r="J110" s="8"/>
      <c r="K110" s="8">
        <f>I110+J110</f>
        <v>0.96</v>
      </c>
      <c r="L110" s="8"/>
      <c r="M110" s="8"/>
      <c r="N110" s="8"/>
      <c r="O110" s="8"/>
      <c r="P110" s="8"/>
      <c r="R110" s="8">
        <f t="shared" si="18"/>
        <v>49.701882004924187</v>
      </c>
      <c r="S110" s="8" t="str">
        <f t="shared" si="19"/>
        <v/>
      </c>
      <c r="T110" s="8" t="str">
        <f t="shared" si="20"/>
        <v/>
      </c>
      <c r="U110" s="5">
        <f t="shared" si="16"/>
        <v>41</v>
      </c>
    </row>
    <row r="111" spans="1:1024" x14ac:dyDescent="0.2">
      <c r="A111" s="43" t="s">
        <v>3</v>
      </c>
      <c r="B111" s="43">
        <v>88264</v>
      </c>
      <c r="C111" s="43"/>
      <c r="D111" s="44" t="s">
        <v>62</v>
      </c>
      <c r="E111" s="43" t="s">
        <v>34</v>
      </c>
      <c r="F111" s="43">
        <v>0.6</v>
      </c>
      <c r="G111" s="45">
        <f>$G$42</f>
        <v>29.49</v>
      </c>
      <c r="H111" s="43"/>
      <c r="I111" s="8"/>
      <c r="J111" s="8">
        <f>ROUND(F111*G111,2)</f>
        <v>17.690000000000001</v>
      </c>
      <c r="K111" s="8">
        <f>I111+J111</f>
        <v>17.690000000000001</v>
      </c>
      <c r="L111" s="8"/>
      <c r="M111" s="8"/>
      <c r="N111" s="8"/>
      <c r="O111" s="8"/>
      <c r="P111" s="8"/>
      <c r="R111" s="8">
        <f t="shared" si="18"/>
        <v>915.86072152823851</v>
      </c>
      <c r="S111" s="8" t="str">
        <f t="shared" si="19"/>
        <v/>
      </c>
      <c r="T111" s="8" t="str">
        <f t="shared" si="20"/>
        <v/>
      </c>
      <c r="U111" s="5">
        <f t="shared" si="16"/>
        <v>41</v>
      </c>
    </row>
    <row r="112" spans="1:1024" x14ac:dyDescent="0.2">
      <c r="A112" s="43" t="s">
        <v>3</v>
      </c>
      <c r="B112" s="43">
        <v>88247</v>
      </c>
      <c r="C112" s="43"/>
      <c r="D112" s="44" t="s">
        <v>33</v>
      </c>
      <c r="E112" s="43" t="s">
        <v>34</v>
      </c>
      <c r="F112" s="43">
        <v>0.6</v>
      </c>
      <c r="G112" s="45">
        <f>$G$13</f>
        <v>24.41</v>
      </c>
      <c r="H112" s="43"/>
      <c r="I112" s="8"/>
      <c r="J112" s="8">
        <f>ROUND(F112*G112,2)</f>
        <v>14.65</v>
      </c>
      <c r="K112" s="8">
        <f>I112+J112</f>
        <v>14.65</v>
      </c>
      <c r="L112" s="8"/>
      <c r="M112" s="8"/>
      <c r="N112" s="8"/>
      <c r="O112" s="8"/>
      <c r="P112" s="8"/>
      <c r="R112" s="8">
        <f t="shared" si="18"/>
        <v>758.47142851264516</v>
      </c>
      <c r="S112" s="8" t="str">
        <f t="shared" si="19"/>
        <v/>
      </c>
      <c r="T112" s="8" t="str">
        <f t="shared" si="20"/>
        <v/>
      </c>
      <c r="U112" s="5">
        <f t="shared" si="16"/>
        <v>41</v>
      </c>
    </row>
    <row r="113" spans="1:1024" ht="22.5" x14ac:dyDescent="0.2">
      <c r="A113" s="49" t="s">
        <v>29</v>
      </c>
      <c r="B113" s="49"/>
      <c r="C113" s="49" t="s">
        <v>112</v>
      </c>
      <c r="D113" s="50" t="s">
        <v>113</v>
      </c>
      <c r="E113" s="49" t="s">
        <v>43</v>
      </c>
      <c r="F113" s="51"/>
      <c r="G113" s="49"/>
      <c r="H113" s="49">
        <v>4</v>
      </c>
      <c r="I113" s="52">
        <f>SUM(I114:I118)</f>
        <v>117.69</v>
      </c>
      <c r="J113" s="52">
        <f>SUM(J114:J118)</f>
        <v>26.96</v>
      </c>
      <c r="K113" s="52">
        <f>SUM(K114:K118)</f>
        <v>144.65</v>
      </c>
      <c r="L113" s="52">
        <f>H113*I113</f>
        <v>470.76</v>
      </c>
      <c r="M113" s="52">
        <f>H113*J113</f>
        <v>107.84</v>
      </c>
      <c r="N113" s="52">
        <f>L113+M113</f>
        <v>578.6</v>
      </c>
      <c r="O113" s="52">
        <f>N113*$P$3</f>
        <v>152.02776748092316</v>
      </c>
      <c r="P113" s="52">
        <f>N113+O113</f>
        <v>730.62776748092324</v>
      </c>
      <c r="Q113" s="42"/>
      <c r="R113" s="8" t="str">
        <f t="shared" si="18"/>
        <v/>
      </c>
      <c r="S113" s="8" t="str">
        <f t="shared" si="19"/>
        <v/>
      </c>
      <c r="T113" s="8" t="str">
        <f t="shared" si="20"/>
        <v/>
      </c>
      <c r="U113" s="5">
        <f t="shared" si="16"/>
        <v>4</v>
      </c>
      <c r="V113" s="42"/>
      <c r="W113" s="42"/>
      <c r="X113" s="42"/>
      <c r="Y113" s="42"/>
      <c r="Z113" s="42"/>
      <c r="AA113" s="42"/>
      <c r="AB113" s="42"/>
      <c r="AC113" s="42"/>
      <c r="AD113" s="42"/>
      <c r="AE113" s="42"/>
      <c r="AF113" s="42"/>
      <c r="AG113" s="42"/>
      <c r="AH113" s="42"/>
      <c r="AI113" s="42"/>
      <c r="AJ113" s="42"/>
      <c r="AK113" s="42"/>
      <c r="AL113" s="42"/>
      <c r="AM113" s="42"/>
      <c r="AN113" s="42"/>
      <c r="AO113" s="42"/>
      <c r="AP113" s="42"/>
      <c r="AQ113" s="42"/>
      <c r="AR113" s="42"/>
      <c r="AS113" s="42"/>
      <c r="AT113" s="42"/>
      <c r="AU113" s="42"/>
      <c r="AV113" s="42"/>
      <c r="AW113" s="42"/>
      <c r="AX113" s="42"/>
      <c r="AY113" s="42"/>
      <c r="AZ113" s="42"/>
      <c r="BA113" s="42"/>
      <c r="BB113" s="42"/>
      <c r="BC113" s="42"/>
      <c r="BD113" s="42"/>
      <c r="BE113" s="42"/>
      <c r="BF113" s="42"/>
      <c r="BG113" s="42"/>
      <c r="BH113" s="42"/>
      <c r="BI113" s="42"/>
      <c r="BJ113" s="42"/>
      <c r="BK113" s="42"/>
      <c r="BL113" s="42"/>
      <c r="BM113" s="42"/>
      <c r="BN113" s="42"/>
      <c r="BO113" s="42"/>
      <c r="BP113" s="42"/>
      <c r="BQ113" s="42"/>
      <c r="BR113" s="42"/>
      <c r="BS113" s="42"/>
      <c r="BT113" s="42"/>
      <c r="BU113" s="42"/>
      <c r="BV113" s="42"/>
      <c r="BW113" s="42"/>
      <c r="BX113" s="42"/>
      <c r="BY113" s="42"/>
      <c r="BZ113" s="42"/>
      <c r="CA113" s="42"/>
      <c r="CB113" s="42"/>
      <c r="CC113" s="42"/>
      <c r="CD113" s="42"/>
      <c r="CE113" s="42"/>
      <c r="CF113" s="42"/>
      <c r="CG113" s="42"/>
      <c r="CH113" s="42"/>
      <c r="CI113" s="42"/>
      <c r="CJ113" s="42"/>
      <c r="CK113" s="42"/>
      <c r="CL113" s="42"/>
      <c r="CM113" s="42"/>
      <c r="CN113" s="42"/>
      <c r="CO113" s="42"/>
      <c r="CP113" s="42"/>
      <c r="CQ113" s="42"/>
      <c r="CR113" s="42"/>
      <c r="CS113" s="42"/>
      <c r="CT113" s="42"/>
      <c r="CU113" s="42"/>
      <c r="CV113" s="42"/>
      <c r="CW113" s="42"/>
      <c r="CX113" s="42"/>
      <c r="CY113" s="42"/>
      <c r="CZ113" s="42"/>
      <c r="DA113" s="42"/>
      <c r="DB113" s="42"/>
      <c r="DC113" s="42"/>
      <c r="DD113" s="42"/>
      <c r="DE113" s="42"/>
      <c r="DF113" s="42"/>
      <c r="DG113" s="42"/>
      <c r="DH113" s="42"/>
      <c r="DI113" s="42"/>
      <c r="DJ113" s="42"/>
      <c r="DK113" s="42"/>
      <c r="DL113" s="42"/>
      <c r="DM113" s="42"/>
      <c r="DN113" s="42"/>
      <c r="DO113" s="42"/>
      <c r="DP113" s="42"/>
      <c r="DQ113" s="42"/>
      <c r="DR113" s="42"/>
      <c r="DS113" s="42"/>
      <c r="DT113" s="42"/>
      <c r="DU113" s="42"/>
      <c r="DV113" s="42"/>
      <c r="DW113" s="42"/>
      <c r="DX113" s="42"/>
      <c r="DY113" s="42"/>
      <c r="DZ113" s="42"/>
      <c r="EA113" s="42"/>
      <c r="EB113" s="42"/>
      <c r="EC113" s="42"/>
      <c r="ED113" s="42"/>
      <c r="EE113" s="42"/>
      <c r="EF113" s="42"/>
      <c r="EG113" s="42"/>
      <c r="EH113" s="42"/>
      <c r="EI113" s="42"/>
      <c r="EJ113" s="42"/>
      <c r="EK113" s="42"/>
      <c r="EL113" s="42"/>
      <c r="EM113" s="42"/>
      <c r="EN113" s="42"/>
      <c r="EO113" s="42"/>
      <c r="EP113" s="42"/>
      <c r="EQ113" s="42"/>
      <c r="ER113" s="42"/>
      <c r="ES113" s="42"/>
      <c r="ET113" s="42"/>
      <c r="EU113" s="42"/>
      <c r="EV113" s="42"/>
      <c r="EW113" s="42"/>
      <c r="EX113" s="42"/>
      <c r="EY113" s="42"/>
      <c r="EZ113" s="42"/>
      <c r="FA113" s="42"/>
      <c r="FB113" s="42"/>
      <c r="FC113" s="42"/>
      <c r="FD113" s="42"/>
      <c r="FE113" s="42"/>
      <c r="FF113" s="42"/>
      <c r="FG113" s="42"/>
      <c r="FH113" s="42"/>
      <c r="FI113" s="42"/>
      <c r="FJ113" s="42"/>
      <c r="FK113" s="42"/>
      <c r="FL113" s="42"/>
      <c r="FM113" s="42"/>
      <c r="FN113" s="42"/>
      <c r="FO113" s="42"/>
      <c r="FP113" s="42"/>
      <c r="FQ113" s="42"/>
      <c r="FR113" s="42"/>
      <c r="FS113" s="42"/>
      <c r="FT113" s="42"/>
      <c r="FU113" s="42"/>
      <c r="FV113" s="42"/>
      <c r="FW113" s="42"/>
      <c r="FX113" s="42"/>
      <c r="FY113" s="42"/>
      <c r="FZ113" s="42"/>
      <c r="GA113" s="42"/>
      <c r="GB113" s="42"/>
      <c r="GC113" s="42"/>
      <c r="GD113" s="42"/>
      <c r="GE113" s="42"/>
      <c r="GF113" s="42"/>
      <c r="GG113" s="42"/>
      <c r="GH113" s="42"/>
      <c r="GI113" s="42"/>
      <c r="GJ113" s="42"/>
      <c r="GK113" s="42"/>
      <c r="GL113" s="42"/>
      <c r="GM113" s="42"/>
      <c r="GN113" s="42"/>
      <c r="GO113" s="42"/>
      <c r="GP113" s="42"/>
      <c r="GQ113" s="42"/>
      <c r="GR113" s="42"/>
      <c r="GS113" s="42"/>
      <c r="GT113" s="42"/>
      <c r="GU113" s="42"/>
      <c r="GV113" s="42"/>
      <c r="GW113" s="42"/>
      <c r="GX113" s="42"/>
      <c r="GY113" s="42"/>
      <c r="GZ113" s="42"/>
      <c r="HA113" s="42"/>
      <c r="HB113" s="42"/>
      <c r="HC113" s="42"/>
      <c r="HD113" s="42"/>
      <c r="HE113" s="42"/>
      <c r="HF113" s="42"/>
      <c r="HG113" s="42"/>
      <c r="HH113" s="42"/>
      <c r="HI113" s="42"/>
      <c r="HJ113" s="42"/>
      <c r="HK113" s="42"/>
      <c r="HL113" s="42"/>
      <c r="HM113" s="42"/>
      <c r="HN113" s="42"/>
      <c r="HO113" s="42"/>
      <c r="HP113" s="42"/>
      <c r="HQ113" s="42"/>
      <c r="HR113" s="42"/>
      <c r="HS113" s="42"/>
      <c r="HT113" s="42"/>
      <c r="HU113" s="42"/>
      <c r="HV113" s="42"/>
      <c r="HW113" s="42"/>
      <c r="HX113" s="42"/>
      <c r="HY113" s="42"/>
      <c r="HZ113" s="42"/>
      <c r="IA113" s="42"/>
      <c r="IB113" s="42"/>
      <c r="IC113" s="42"/>
      <c r="ID113" s="42"/>
      <c r="IE113" s="42"/>
      <c r="IF113" s="42"/>
      <c r="IG113" s="42"/>
      <c r="IH113" s="42"/>
      <c r="II113" s="42"/>
      <c r="IJ113" s="42"/>
      <c r="IK113" s="42"/>
      <c r="IL113" s="42"/>
      <c r="IM113" s="42"/>
      <c r="IN113" s="42"/>
      <c r="IO113" s="42"/>
      <c r="IP113" s="42"/>
      <c r="IQ113" s="42"/>
      <c r="IR113" s="42"/>
      <c r="IS113" s="42"/>
      <c r="IT113" s="42"/>
      <c r="IU113" s="42"/>
      <c r="IV113" s="42"/>
      <c r="IW113" s="42"/>
      <c r="IX113" s="42"/>
      <c r="IY113" s="42"/>
      <c r="IZ113" s="42"/>
      <c r="JA113" s="42"/>
      <c r="JB113" s="42"/>
      <c r="JC113" s="42"/>
      <c r="JD113" s="42"/>
      <c r="JE113" s="42"/>
      <c r="JF113" s="42"/>
      <c r="JG113" s="42"/>
      <c r="JH113" s="42"/>
      <c r="JI113" s="42"/>
      <c r="JJ113" s="42"/>
      <c r="JK113" s="42"/>
      <c r="JL113" s="42"/>
      <c r="JM113" s="42"/>
      <c r="JN113" s="42"/>
      <c r="JO113" s="42"/>
      <c r="JP113" s="42"/>
      <c r="JQ113" s="42"/>
      <c r="JR113" s="42"/>
      <c r="JS113" s="42"/>
      <c r="JT113" s="42"/>
      <c r="JU113" s="42"/>
      <c r="JV113" s="42"/>
      <c r="JW113" s="42"/>
      <c r="JX113" s="42"/>
      <c r="JY113" s="42"/>
      <c r="JZ113" s="42"/>
      <c r="KA113" s="42"/>
      <c r="KB113" s="42"/>
      <c r="KC113" s="42"/>
      <c r="KD113" s="42"/>
      <c r="KE113" s="42"/>
      <c r="KF113" s="42"/>
      <c r="KG113" s="42"/>
      <c r="KH113" s="42"/>
      <c r="KI113" s="42"/>
      <c r="KJ113" s="42"/>
      <c r="KK113" s="42"/>
      <c r="KL113" s="42"/>
      <c r="KM113" s="42"/>
      <c r="KN113" s="42"/>
      <c r="KO113" s="42"/>
      <c r="KP113" s="42"/>
      <c r="KQ113" s="42"/>
      <c r="KR113" s="42"/>
      <c r="KS113" s="42"/>
      <c r="KT113" s="42"/>
      <c r="KU113" s="42"/>
      <c r="KV113" s="42"/>
      <c r="KW113" s="42"/>
      <c r="KX113" s="42"/>
      <c r="KY113" s="42"/>
      <c r="KZ113" s="42"/>
      <c r="LA113" s="42"/>
      <c r="LB113" s="42"/>
      <c r="LC113" s="42"/>
      <c r="LD113" s="42"/>
      <c r="LE113" s="42"/>
      <c r="LF113" s="42"/>
      <c r="LG113" s="42"/>
      <c r="LH113" s="42"/>
      <c r="LI113" s="42"/>
      <c r="LJ113" s="42"/>
      <c r="LK113" s="42"/>
      <c r="LL113" s="42"/>
      <c r="LM113" s="42"/>
      <c r="LN113" s="42"/>
      <c r="LO113" s="42"/>
      <c r="LP113" s="42"/>
      <c r="LQ113" s="42"/>
      <c r="LR113" s="42"/>
      <c r="LS113" s="42"/>
      <c r="LT113" s="42"/>
      <c r="LU113" s="42"/>
      <c r="LV113" s="42"/>
      <c r="LW113" s="42"/>
      <c r="LX113" s="42"/>
      <c r="LY113" s="42"/>
      <c r="LZ113" s="42"/>
      <c r="MA113" s="42"/>
      <c r="MB113" s="42"/>
      <c r="MC113" s="42"/>
      <c r="MD113" s="42"/>
      <c r="ME113" s="42"/>
      <c r="MF113" s="42"/>
      <c r="MG113" s="42"/>
      <c r="MH113" s="42"/>
      <c r="MI113" s="42"/>
      <c r="MJ113" s="42"/>
      <c r="MK113" s="42"/>
      <c r="ML113" s="42"/>
      <c r="MM113" s="42"/>
      <c r="MN113" s="42"/>
      <c r="MO113" s="42"/>
      <c r="MP113" s="42"/>
      <c r="MQ113" s="42"/>
      <c r="MR113" s="42"/>
      <c r="MS113" s="42"/>
      <c r="MT113" s="42"/>
      <c r="MU113" s="42"/>
      <c r="MV113" s="42"/>
      <c r="MW113" s="42"/>
      <c r="MX113" s="42"/>
      <c r="MY113" s="42"/>
      <c r="MZ113" s="42"/>
      <c r="NA113" s="42"/>
      <c r="NB113" s="42"/>
      <c r="NC113" s="42"/>
      <c r="ND113" s="42"/>
      <c r="NE113" s="42"/>
      <c r="NF113" s="42"/>
      <c r="NG113" s="42"/>
      <c r="NH113" s="42"/>
      <c r="NI113" s="42"/>
      <c r="NJ113" s="42"/>
      <c r="NK113" s="42"/>
      <c r="NL113" s="42"/>
      <c r="NM113" s="42"/>
      <c r="NN113" s="42"/>
      <c r="NO113" s="42"/>
      <c r="NP113" s="42"/>
      <c r="NQ113" s="42"/>
      <c r="NR113" s="42"/>
      <c r="NS113" s="42"/>
      <c r="NT113" s="42"/>
      <c r="NU113" s="42"/>
      <c r="NV113" s="42"/>
      <c r="NW113" s="42"/>
      <c r="NX113" s="42"/>
      <c r="NY113" s="42"/>
      <c r="NZ113" s="42"/>
      <c r="OA113" s="42"/>
      <c r="OB113" s="42"/>
      <c r="OC113" s="42"/>
      <c r="OD113" s="42"/>
      <c r="OE113" s="42"/>
      <c r="OF113" s="42"/>
      <c r="OG113" s="42"/>
      <c r="OH113" s="42"/>
      <c r="OI113" s="42"/>
      <c r="OJ113" s="42"/>
      <c r="OK113" s="42"/>
      <c r="OL113" s="42"/>
      <c r="OM113" s="42"/>
      <c r="ON113" s="42"/>
      <c r="OO113" s="42"/>
      <c r="OP113" s="42"/>
      <c r="OQ113" s="42"/>
      <c r="OR113" s="42"/>
      <c r="OS113" s="42"/>
      <c r="OT113" s="42"/>
      <c r="OU113" s="42"/>
      <c r="OV113" s="42"/>
      <c r="OW113" s="42"/>
      <c r="OX113" s="42"/>
      <c r="OY113" s="42"/>
      <c r="OZ113" s="42"/>
      <c r="PA113" s="42"/>
      <c r="PB113" s="42"/>
      <c r="PC113" s="42"/>
      <c r="PD113" s="42"/>
      <c r="PE113" s="42"/>
      <c r="PF113" s="42"/>
      <c r="PG113" s="42"/>
      <c r="PH113" s="42"/>
      <c r="PI113" s="42"/>
      <c r="PJ113" s="42"/>
      <c r="PK113" s="42"/>
      <c r="PL113" s="42"/>
      <c r="PM113" s="42"/>
      <c r="PN113" s="42"/>
      <c r="PO113" s="42"/>
      <c r="PP113" s="42"/>
      <c r="PQ113" s="42"/>
      <c r="PR113" s="42"/>
      <c r="PS113" s="42"/>
      <c r="PT113" s="42"/>
      <c r="PU113" s="42"/>
      <c r="PV113" s="42"/>
      <c r="PW113" s="42"/>
      <c r="PX113" s="42"/>
      <c r="PY113" s="42"/>
      <c r="PZ113" s="42"/>
      <c r="QA113" s="42"/>
      <c r="QB113" s="42"/>
      <c r="QC113" s="42"/>
      <c r="QD113" s="42"/>
      <c r="QE113" s="42"/>
      <c r="QF113" s="42"/>
      <c r="QG113" s="42"/>
      <c r="QH113" s="42"/>
      <c r="QI113" s="42"/>
      <c r="QJ113" s="42"/>
      <c r="QK113" s="42"/>
      <c r="QL113" s="42"/>
      <c r="QM113" s="42"/>
      <c r="QN113" s="42"/>
      <c r="QO113" s="42"/>
      <c r="QP113" s="42"/>
      <c r="QQ113" s="42"/>
      <c r="QR113" s="42"/>
      <c r="QS113" s="42"/>
      <c r="QT113" s="42"/>
      <c r="QU113" s="42"/>
      <c r="QV113" s="42"/>
      <c r="QW113" s="42"/>
      <c r="QX113" s="42"/>
      <c r="QY113" s="42"/>
      <c r="QZ113" s="42"/>
      <c r="RA113" s="42"/>
      <c r="RB113" s="42"/>
      <c r="RC113" s="42"/>
      <c r="RD113" s="42"/>
      <c r="RE113" s="42"/>
      <c r="RF113" s="42"/>
      <c r="RG113" s="42"/>
      <c r="RH113" s="42"/>
      <c r="RI113" s="42"/>
      <c r="RJ113" s="42"/>
      <c r="RK113" s="42"/>
      <c r="RL113" s="42"/>
      <c r="RM113" s="42"/>
      <c r="RN113" s="42"/>
      <c r="RO113" s="42"/>
      <c r="RP113" s="42"/>
      <c r="RQ113" s="42"/>
      <c r="RR113" s="42"/>
      <c r="RS113" s="42"/>
      <c r="RT113" s="42"/>
      <c r="RU113" s="42"/>
      <c r="RV113" s="42"/>
      <c r="RW113" s="42"/>
      <c r="RX113" s="42"/>
      <c r="RY113" s="42"/>
      <c r="RZ113" s="42"/>
      <c r="SA113" s="42"/>
      <c r="SB113" s="42"/>
      <c r="SC113" s="42"/>
      <c r="SD113" s="42"/>
      <c r="SE113" s="42"/>
      <c r="SF113" s="42"/>
      <c r="SG113" s="42"/>
      <c r="SH113" s="42"/>
      <c r="SI113" s="42"/>
      <c r="SJ113" s="42"/>
      <c r="SK113" s="42"/>
      <c r="SL113" s="42"/>
      <c r="SM113" s="42"/>
      <c r="SN113" s="42"/>
      <c r="SO113" s="42"/>
      <c r="SP113" s="42"/>
      <c r="SQ113" s="42"/>
      <c r="SR113" s="42"/>
      <c r="SS113" s="42"/>
      <c r="ST113" s="42"/>
      <c r="SU113" s="42"/>
      <c r="SV113" s="42"/>
      <c r="SW113" s="42"/>
      <c r="SX113" s="42"/>
      <c r="SY113" s="42"/>
      <c r="SZ113" s="42"/>
      <c r="TA113" s="42"/>
      <c r="TB113" s="42"/>
      <c r="TC113" s="42"/>
      <c r="TD113" s="42"/>
      <c r="TE113" s="42"/>
      <c r="TF113" s="42"/>
      <c r="TG113" s="42"/>
      <c r="TH113" s="42"/>
      <c r="TI113" s="42"/>
      <c r="TJ113" s="42"/>
      <c r="TK113" s="42"/>
      <c r="TL113" s="42"/>
      <c r="TM113" s="42"/>
      <c r="TN113" s="42"/>
      <c r="TO113" s="42"/>
      <c r="TP113" s="42"/>
      <c r="TQ113" s="42"/>
      <c r="TR113" s="42"/>
      <c r="TS113" s="42"/>
      <c r="TT113" s="42"/>
      <c r="TU113" s="42"/>
      <c r="TV113" s="42"/>
      <c r="TW113" s="42"/>
      <c r="TX113" s="42"/>
      <c r="TY113" s="42"/>
      <c r="TZ113" s="42"/>
      <c r="UA113" s="42"/>
      <c r="UB113" s="42"/>
      <c r="UC113" s="42"/>
      <c r="UD113" s="42"/>
      <c r="UE113" s="42"/>
      <c r="UF113" s="42"/>
      <c r="UG113" s="42"/>
      <c r="UH113" s="42"/>
      <c r="UI113" s="42"/>
      <c r="UJ113" s="42"/>
      <c r="UK113" s="42"/>
      <c r="UL113" s="42"/>
      <c r="UM113" s="42"/>
      <c r="UN113" s="42"/>
      <c r="UO113" s="42"/>
      <c r="UP113" s="42"/>
      <c r="UQ113" s="42"/>
      <c r="UR113" s="42"/>
      <c r="US113" s="42"/>
      <c r="UT113" s="42"/>
      <c r="UU113" s="42"/>
      <c r="UV113" s="42"/>
      <c r="UW113" s="42"/>
      <c r="UX113" s="42"/>
      <c r="UY113" s="42"/>
      <c r="UZ113" s="42"/>
      <c r="VA113" s="42"/>
      <c r="VB113" s="42"/>
      <c r="VC113" s="42"/>
      <c r="VD113" s="42"/>
      <c r="VE113" s="42"/>
      <c r="VF113" s="42"/>
      <c r="VG113" s="42"/>
      <c r="VH113" s="42"/>
      <c r="VI113" s="42"/>
      <c r="VJ113" s="42"/>
      <c r="VK113" s="42"/>
      <c r="VL113" s="42"/>
      <c r="VM113" s="42"/>
      <c r="VN113" s="42"/>
      <c r="VO113" s="42"/>
      <c r="VP113" s="42"/>
      <c r="VQ113" s="42"/>
      <c r="VR113" s="42"/>
      <c r="VS113" s="42"/>
      <c r="VT113" s="42"/>
      <c r="VU113" s="42"/>
      <c r="VV113" s="42"/>
      <c r="VW113" s="42"/>
      <c r="VX113" s="42"/>
      <c r="VY113" s="42"/>
      <c r="VZ113" s="42"/>
      <c r="WA113" s="42"/>
      <c r="WB113" s="42"/>
      <c r="WC113" s="42"/>
      <c r="WD113" s="42"/>
      <c r="WE113" s="42"/>
      <c r="WF113" s="42"/>
      <c r="WG113" s="42"/>
      <c r="WH113" s="42"/>
      <c r="WI113" s="42"/>
      <c r="WJ113" s="42"/>
      <c r="WK113" s="42"/>
      <c r="WL113" s="42"/>
      <c r="WM113" s="42"/>
      <c r="WN113" s="42"/>
      <c r="WO113" s="42"/>
      <c r="WP113" s="42"/>
      <c r="WQ113" s="42"/>
      <c r="WR113" s="42"/>
      <c r="WS113" s="42"/>
      <c r="WT113" s="42"/>
      <c r="WU113" s="42"/>
      <c r="WV113" s="42"/>
      <c r="WW113" s="42"/>
      <c r="WX113" s="42"/>
      <c r="WY113" s="42"/>
      <c r="WZ113" s="42"/>
      <c r="XA113" s="42"/>
      <c r="XB113" s="42"/>
      <c r="XC113" s="42"/>
      <c r="XD113" s="42"/>
      <c r="XE113" s="42"/>
      <c r="XF113" s="42"/>
      <c r="XG113" s="42"/>
      <c r="XH113" s="42"/>
      <c r="XI113" s="42"/>
      <c r="XJ113" s="42"/>
      <c r="XK113" s="42"/>
      <c r="XL113" s="42"/>
      <c r="XM113" s="42"/>
      <c r="XN113" s="42"/>
      <c r="XO113" s="42"/>
      <c r="XP113" s="42"/>
      <c r="XQ113" s="42"/>
      <c r="XR113" s="42"/>
      <c r="XS113" s="42"/>
      <c r="XT113" s="42"/>
      <c r="XU113" s="42"/>
      <c r="XV113" s="42"/>
      <c r="XW113" s="42"/>
      <c r="XX113" s="42"/>
      <c r="XY113" s="42"/>
      <c r="XZ113" s="42"/>
      <c r="YA113" s="42"/>
      <c r="YB113" s="42"/>
      <c r="YC113" s="42"/>
      <c r="YD113" s="42"/>
      <c r="YE113" s="42"/>
      <c r="YF113" s="42"/>
      <c r="YG113" s="42"/>
      <c r="YH113" s="42"/>
      <c r="YI113" s="42"/>
      <c r="YJ113" s="42"/>
      <c r="YK113" s="42"/>
      <c r="YL113" s="42"/>
      <c r="YM113" s="42"/>
      <c r="YN113" s="42"/>
      <c r="YO113" s="42"/>
      <c r="YP113" s="42"/>
      <c r="YQ113" s="42"/>
      <c r="YR113" s="42"/>
      <c r="YS113" s="42"/>
      <c r="YT113" s="42"/>
      <c r="YU113" s="42"/>
      <c r="YV113" s="42"/>
      <c r="YW113" s="42"/>
      <c r="YX113" s="42"/>
      <c r="YY113" s="42"/>
      <c r="YZ113" s="42"/>
      <c r="ZA113" s="42"/>
      <c r="ZB113" s="42"/>
      <c r="ZC113" s="42"/>
      <c r="ZD113" s="42"/>
      <c r="ZE113" s="42"/>
      <c r="ZF113" s="42"/>
      <c r="ZG113" s="42"/>
      <c r="ZH113" s="42"/>
      <c r="ZI113" s="42"/>
      <c r="ZJ113" s="42"/>
      <c r="ZK113" s="42"/>
      <c r="ZL113" s="42"/>
      <c r="ZM113" s="42"/>
      <c r="ZN113" s="42"/>
      <c r="ZO113" s="42"/>
      <c r="ZP113" s="42"/>
      <c r="ZQ113" s="42"/>
      <c r="ZR113" s="42"/>
      <c r="ZS113" s="42"/>
      <c r="ZT113" s="42"/>
      <c r="ZU113" s="42"/>
      <c r="ZV113" s="42"/>
      <c r="ZW113" s="42"/>
      <c r="ZX113" s="42"/>
      <c r="ZY113" s="42"/>
      <c r="ZZ113" s="42"/>
      <c r="AAA113" s="42"/>
      <c r="AAB113" s="42"/>
      <c r="AAC113" s="42"/>
      <c r="AAD113" s="42"/>
      <c r="AAE113" s="42"/>
      <c r="AAF113" s="42"/>
      <c r="AAG113" s="42"/>
      <c r="AAH113" s="42"/>
      <c r="AAI113" s="42"/>
      <c r="AAJ113" s="42"/>
      <c r="AAK113" s="42"/>
      <c r="AAL113" s="42"/>
      <c r="AAM113" s="42"/>
      <c r="AAN113" s="42"/>
      <c r="AAO113" s="42"/>
      <c r="AAP113" s="42"/>
      <c r="AAQ113" s="42"/>
      <c r="AAR113" s="42"/>
      <c r="AAS113" s="42"/>
      <c r="AAT113" s="42"/>
      <c r="AAU113" s="42"/>
      <c r="AAV113" s="42"/>
      <c r="AAW113" s="42"/>
      <c r="AAX113" s="42"/>
      <c r="AAY113" s="42"/>
      <c r="AAZ113" s="42"/>
      <c r="ABA113" s="42"/>
      <c r="ABB113" s="42"/>
      <c r="ABC113" s="42"/>
      <c r="ABD113" s="42"/>
      <c r="ABE113" s="42"/>
      <c r="ABF113" s="42"/>
      <c r="ABG113" s="42"/>
      <c r="ABH113" s="42"/>
      <c r="ABI113" s="42"/>
      <c r="ABJ113" s="42"/>
      <c r="ABK113" s="42"/>
      <c r="ABL113" s="42"/>
      <c r="ABM113" s="42"/>
      <c r="ABN113" s="42"/>
      <c r="ABO113" s="42"/>
      <c r="ABP113" s="42"/>
      <c r="ABQ113" s="42"/>
      <c r="ABR113" s="42"/>
      <c r="ABS113" s="42"/>
      <c r="ABT113" s="42"/>
      <c r="ABU113" s="42"/>
      <c r="ABV113" s="42"/>
      <c r="ABW113" s="42"/>
      <c r="ABX113" s="42"/>
      <c r="ABY113" s="42"/>
      <c r="ABZ113" s="42"/>
      <c r="ACA113" s="42"/>
      <c r="ACB113" s="42"/>
      <c r="ACC113" s="42"/>
      <c r="ACD113" s="42"/>
      <c r="ACE113" s="42"/>
      <c r="ACF113" s="42"/>
      <c r="ACG113" s="42"/>
      <c r="ACH113" s="42"/>
      <c r="ACI113" s="42"/>
      <c r="ACJ113" s="42"/>
      <c r="ACK113" s="42"/>
      <c r="ACL113" s="42"/>
      <c r="ACM113" s="42"/>
      <c r="ACN113" s="42"/>
      <c r="ACO113" s="42"/>
      <c r="ACP113" s="42"/>
      <c r="ACQ113" s="42"/>
      <c r="ACR113" s="42"/>
      <c r="ACS113" s="42"/>
      <c r="ACT113" s="42"/>
      <c r="ACU113" s="42"/>
      <c r="ACV113" s="42"/>
      <c r="ACW113" s="42"/>
      <c r="ACX113" s="42"/>
      <c r="ACY113" s="42"/>
      <c r="ACZ113" s="42"/>
      <c r="ADA113" s="42"/>
      <c r="ADB113" s="42"/>
      <c r="ADC113" s="42"/>
      <c r="ADD113" s="42"/>
      <c r="ADE113" s="42"/>
      <c r="ADF113" s="42"/>
      <c r="ADG113" s="42"/>
      <c r="ADH113" s="42"/>
      <c r="ADI113" s="42"/>
      <c r="ADJ113" s="42"/>
      <c r="ADK113" s="42"/>
      <c r="ADL113" s="42"/>
      <c r="ADM113" s="42"/>
      <c r="ADN113" s="42"/>
      <c r="ADO113" s="42"/>
      <c r="ADP113" s="42"/>
      <c r="ADQ113" s="42"/>
      <c r="ADR113" s="42"/>
      <c r="ADS113" s="42"/>
      <c r="ADT113" s="42"/>
      <c r="ADU113" s="42"/>
      <c r="ADV113" s="42"/>
      <c r="ADW113" s="42"/>
      <c r="ADX113" s="42"/>
      <c r="ADY113" s="42"/>
      <c r="ADZ113" s="42"/>
      <c r="AEA113" s="42"/>
      <c r="AEB113" s="42"/>
      <c r="AEC113" s="42"/>
      <c r="AED113" s="42"/>
      <c r="AEE113" s="42"/>
      <c r="AEF113" s="42"/>
      <c r="AEG113" s="42"/>
      <c r="AEH113" s="42"/>
      <c r="AEI113" s="42"/>
      <c r="AEJ113" s="42"/>
      <c r="AEK113" s="42"/>
      <c r="AEL113" s="42"/>
      <c r="AEM113" s="42"/>
      <c r="AEN113" s="42"/>
      <c r="AEO113" s="42"/>
      <c r="AEP113" s="42"/>
      <c r="AEQ113" s="42"/>
      <c r="AER113" s="42"/>
      <c r="AES113" s="42"/>
      <c r="AET113" s="42"/>
      <c r="AEU113" s="42"/>
      <c r="AEV113" s="42"/>
      <c r="AEW113" s="42"/>
      <c r="AEX113" s="42"/>
      <c r="AEY113" s="42"/>
      <c r="AEZ113" s="42"/>
      <c r="AFA113" s="42"/>
      <c r="AFB113" s="42"/>
      <c r="AFC113" s="42"/>
      <c r="AFD113" s="42"/>
      <c r="AFE113" s="42"/>
      <c r="AFF113" s="42"/>
      <c r="AFG113" s="42"/>
      <c r="AFH113" s="42"/>
      <c r="AFI113" s="42"/>
      <c r="AFJ113" s="42"/>
      <c r="AFK113" s="42"/>
      <c r="AFL113" s="42"/>
      <c r="AFM113" s="42"/>
      <c r="AFN113" s="42"/>
      <c r="AFO113" s="42"/>
      <c r="AFP113" s="42"/>
      <c r="AFQ113" s="42"/>
      <c r="AFR113" s="42"/>
      <c r="AFS113" s="42"/>
      <c r="AFT113" s="42"/>
      <c r="AFU113" s="42"/>
      <c r="AFV113" s="42"/>
      <c r="AFW113" s="42"/>
      <c r="AFX113" s="42"/>
      <c r="AFY113" s="42"/>
      <c r="AFZ113" s="42"/>
      <c r="AGA113" s="42"/>
      <c r="AGB113" s="42"/>
      <c r="AGC113" s="42"/>
      <c r="AGD113" s="42"/>
      <c r="AGE113" s="42"/>
      <c r="AGF113" s="42"/>
      <c r="AGG113" s="42"/>
      <c r="AGH113" s="42"/>
      <c r="AGI113" s="42"/>
      <c r="AGJ113" s="42"/>
      <c r="AGK113" s="42"/>
      <c r="AGL113" s="42"/>
      <c r="AGM113" s="42"/>
      <c r="AGN113" s="42"/>
      <c r="AGO113" s="42"/>
      <c r="AGP113" s="42"/>
      <c r="AGQ113" s="42"/>
      <c r="AGR113" s="42"/>
      <c r="AGS113" s="42"/>
      <c r="AGT113" s="42"/>
      <c r="AGU113" s="42"/>
      <c r="AGV113" s="42"/>
      <c r="AGW113" s="42"/>
      <c r="AGX113" s="42"/>
      <c r="AGY113" s="42"/>
      <c r="AGZ113" s="42"/>
      <c r="AHA113" s="42"/>
      <c r="AHB113" s="42"/>
      <c r="AHC113" s="42"/>
      <c r="AHD113" s="42"/>
      <c r="AHE113" s="42"/>
      <c r="AHF113" s="42"/>
      <c r="AHG113" s="42"/>
      <c r="AHH113" s="42"/>
      <c r="AHI113" s="42"/>
      <c r="AHJ113" s="42"/>
      <c r="AHK113" s="42"/>
      <c r="AHL113" s="42"/>
      <c r="AHM113" s="42"/>
      <c r="AHN113" s="42"/>
      <c r="AHO113" s="42"/>
      <c r="AHP113" s="42"/>
      <c r="AHQ113" s="42"/>
      <c r="AHR113" s="42"/>
      <c r="AHS113" s="42"/>
      <c r="AHT113" s="42"/>
      <c r="AHU113" s="42"/>
      <c r="AHV113" s="42"/>
      <c r="AHW113" s="42"/>
      <c r="AHX113" s="42"/>
      <c r="AHY113" s="42"/>
      <c r="AHZ113" s="42"/>
      <c r="AIA113" s="42"/>
      <c r="AIB113" s="42"/>
      <c r="AIC113" s="42"/>
      <c r="AID113" s="42"/>
      <c r="AIE113" s="42"/>
      <c r="AIF113" s="42"/>
      <c r="AIG113" s="42"/>
      <c r="AIH113" s="42"/>
      <c r="AII113" s="42"/>
      <c r="AIJ113" s="42"/>
      <c r="AIK113" s="42"/>
      <c r="AIL113" s="42"/>
      <c r="AIM113" s="42"/>
      <c r="AIN113" s="42"/>
      <c r="AIO113" s="42"/>
      <c r="AIP113" s="42"/>
      <c r="AIQ113" s="42"/>
      <c r="AIR113" s="42"/>
      <c r="AIS113" s="42"/>
      <c r="AIT113" s="42"/>
      <c r="AIU113" s="42"/>
      <c r="AIV113" s="42"/>
      <c r="AIW113" s="42"/>
      <c r="AIX113" s="42"/>
      <c r="AIY113" s="42"/>
      <c r="AIZ113" s="42"/>
      <c r="AJA113" s="42"/>
      <c r="AJB113" s="42"/>
      <c r="AJC113" s="42"/>
      <c r="AJD113" s="42"/>
      <c r="AJE113" s="42"/>
      <c r="AJF113" s="42"/>
      <c r="AJG113" s="42"/>
      <c r="AJH113" s="42"/>
      <c r="AJI113" s="42"/>
      <c r="AJJ113" s="42"/>
      <c r="AJK113" s="42"/>
      <c r="AJL113" s="42"/>
      <c r="AJM113" s="42"/>
      <c r="AJN113" s="42"/>
      <c r="AJO113" s="42"/>
      <c r="AJP113" s="42"/>
      <c r="AJQ113" s="42"/>
      <c r="AJR113" s="42"/>
      <c r="AJS113" s="42"/>
      <c r="AJT113" s="42"/>
      <c r="AJU113" s="42"/>
      <c r="AJV113" s="42"/>
      <c r="AJW113" s="42"/>
      <c r="AJX113" s="42"/>
      <c r="AJY113" s="42"/>
      <c r="AJZ113" s="42"/>
      <c r="AKA113" s="42"/>
      <c r="AKB113" s="42"/>
      <c r="AKC113" s="42"/>
      <c r="AKD113" s="42"/>
      <c r="AKE113" s="42"/>
      <c r="AKF113" s="42"/>
      <c r="AKG113" s="42"/>
      <c r="AKH113" s="42"/>
      <c r="AKI113" s="42"/>
      <c r="AKJ113" s="42"/>
      <c r="AKK113" s="42"/>
      <c r="AKL113" s="42"/>
      <c r="AKM113" s="42"/>
      <c r="AKN113" s="42"/>
      <c r="AKO113" s="42"/>
      <c r="AKP113" s="42"/>
      <c r="AKQ113" s="42"/>
      <c r="AKR113" s="42"/>
      <c r="AKS113" s="42"/>
      <c r="AKT113" s="42"/>
      <c r="AKU113" s="42"/>
      <c r="AKV113" s="42"/>
      <c r="AKW113" s="42"/>
      <c r="AKX113" s="42"/>
      <c r="AKY113" s="42"/>
      <c r="AKZ113" s="42"/>
      <c r="ALA113" s="42"/>
      <c r="ALB113" s="42"/>
      <c r="ALC113" s="42"/>
      <c r="ALD113" s="42"/>
      <c r="ALE113" s="42"/>
      <c r="ALF113" s="42"/>
      <c r="ALG113" s="42"/>
      <c r="ALH113" s="42"/>
      <c r="ALI113" s="42"/>
      <c r="ALJ113" s="42"/>
      <c r="ALK113" s="42"/>
      <c r="ALL113" s="42"/>
      <c r="ALM113" s="42"/>
      <c r="ALN113" s="42"/>
      <c r="ALO113" s="42"/>
      <c r="ALP113" s="42"/>
      <c r="ALQ113" s="42"/>
      <c r="ALR113" s="42"/>
      <c r="ALS113" s="42"/>
      <c r="ALT113" s="42"/>
      <c r="ALU113" s="42"/>
      <c r="ALV113" s="42"/>
      <c r="ALW113" s="42"/>
      <c r="ALX113" s="42"/>
      <c r="ALY113" s="42"/>
      <c r="ALZ113" s="42"/>
      <c r="AMA113" s="42"/>
      <c r="AMB113" s="42"/>
      <c r="AMC113" s="42"/>
      <c r="AMD113" s="42"/>
      <c r="AME113" s="42"/>
      <c r="AMF113" s="42"/>
      <c r="AMG113" s="42"/>
      <c r="AMH113" s="42"/>
      <c r="AMI113" s="42"/>
      <c r="AMJ113" s="42"/>
    </row>
    <row r="114" spans="1:1024" ht="78.75" x14ac:dyDescent="0.2">
      <c r="A114" s="43" t="s">
        <v>80</v>
      </c>
      <c r="B114" s="43" t="str">
        <f>cotações!A11</f>
        <v>A4</v>
      </c>
      <c r="C114" s="43"/>
      <c r="D114" s="44" t="s">
        <v>114</v>
      </c>
      <c r="E114" s="43" t="s">
        <v>74</v>
      </c>
      <c r="F114" s="43">
        <v>1</v>
      </c>
      <c r="G114" s="45">
        <f>cotações!M11</f>
        <v>98.62</v>
      </c>
      <c r="H114" s="43"/>
      <c r="I114" s="8">
        <f>ROUND(F114*G114,2)</f>
        <v>98.62</v>
      </c>
      <c r="J114" s="8"/>
      <c r="K114" s="8">
        <f>I114+J114</f>
        <v>98.62</v>
      </c>
      <c r="L114" s="8"/>
      <c r="M114" s="8"/>
      <c r="N114" s="8"/>
      <c r="O114" s="8"/>
      <c r="P114" s="8"/>
      <c r="R114" s="8" t="str">
        <f t="shared" si="18"/>
        <v/>
      </c>
      <c r="S114" s="8" t="str">
        <f t="shared" si="19"/>
        <v/>
      </c>
      <c r="T114" s="8">
        <f t="shared" si="20"/>
        <v>498.13004098837638</v>
      </c>
      <c r="U114" s="5">
        <f t="shared" si="16"/>
        <v>4</v>
      </c>
    </row>
    <row r="115" spans="1:1024" s="42" customFormat="1" ht="46.5" x14ac:dyDescent="0.2">
      <c r="A115" s="43" t="s">
        <v>80</v>
      </c>
      <c r="B115" s="43" t="str">
        <f>cotações!A18</f>
        <v>A11</v>
      </c>
      <c r="C115" s="43"/>
      <c r="D115" s="44" t="s">
        <v>110</v>
      </c>
      <c r="E115" s="43" t="s">
        <v>74</v>
      </c>
      <c r="F115" s="43">
        <v>1</v>
      </c>
      <c r="G115" s="45">
        <f>cotações!M18</f>
        <v>18.11</v>
      </c>
      <c r="H115" s="43"/>
      <c r="I115" s="8">
        <f>ROUND(F115*G115,2)</f>
        <v>18.11</v>
      </c>
      <c r="J115" s="8"/>
      <c r="K115" s="8">
        <f>I115+J115</f>
        <v>18.11</v>
      </c>
      <c r="L115" s="8"/>
      <c r="M115" s="8"/>
      <c r="N115" s="8"/>
      <c r="O115" s="8"/>
      <c r="P115" s="8"/>
      <c r="Q115" s="5"/>
      <c r="R115" s="8" t="str">
        <f t="shared" si="18"/>
        <v/>
      </c>
      <c r="S115" s="8" t="str">
        <f t="shared" si="19"/>
        <v/>
      </c>
      <c r="T115" s="8">
        <f t="shared" si="20"/>
        <v>91.473687307843193</v>
      </c>
      <c r="U115" s="5">
        <f t="shared" si="16"/>
        <v>4</v>
      </c>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5"/>
      <c r="DD115" s="5"/>
      <c r="DE115" s="5"/>
      <c r="DF115" s="5"/>
      <c r="DG115" s="5"/>
      <c r="DH115" s="5"/>
      <c r="DI115" s="5"/>
      <c r="DJ115" s="5"/>
      <c r="DK115" s="5"/>
      <c r="DL115" s="5"/>
      <c r="DM115" s="5"/>
      <c r="DN115" s="5"/>
      <c r="DO115" s="5"/>
      <c r="DP115" s="5"/>
      <c r="DQ115" s="5"/>
      <c r="DR115" s="5"/>
      <c r="DS115" s="5"/>
      <c r="DT115" s="5"/>
      <c r="DU115" s="5"/>
      <c r="DV115" s="5"/>
      <c r="DW115" s="5"/>
      <c r="DX115" s="5"/>
      <c r="DY115" s="5"/>
      <c r="DZ115" s="5"/>
      <c r="EA115" s="5"/>
      <c r="EB115" s="5"/>
      <c r="EC115" s="5"/>
      <c r="ED115" s="5"/>
      <c r="EE115" s="5"/>
      <c r="EF115" s="5"/>
      <c r="EG115" s="5"/>
      <c r="EH115" s="5"/>
      <c r="EI115" s="5"/>
      <c r="EJ115" s="5"/>
      <c r="EK115" s="5"/>
      <c r="EL115" s="5"/>
      <c r="EM115" s="5"/>
      <c r="EN115" s="5"/>
      <c r="EO115" s="5"/>
      <c r="EP115" s="5"/>
      <c r="EQ115" s="5"/>
      <c r="ER115" s="5"/>
      <c r="ES115" s="5"/>
      <c r="ET115" s="5"/>
      <c r="EU115" s="5"/>
      <c r="EV115" s="5"/>
      <c r="EW115" s="5"/>
      <c r="EX115" s="5"/>
      <c r="EY115" s="5"/>
      <c r="EZ115" s="5"/>
      <c r="FA115" s="5"/>
      <c r="FB115" s="5"/>
      <c r="FC115" s="5"/>
      <c r="FD115" s="5"/>
      <c r="FE115" s="5"/>
      <c r="FF115" s="5"/>
      <c r="FG115" s="5"/>
      <c r="FH115" s="5"/>
      <c r="FI115" s="5"/>
      <c r="FJ115" s="5"/>
      <c r="FK115" s="5"/>
      <c r="FL115" s="5"/>
      <c r="FM115" s="5"/>
      <c r="FN115" s="5"/>
      <c r="FO115" s="5"/>
      <c r="FP115" s="5"/>
      <c r="FQ115" s="5"/>
      <c r="FR115" s="5"/>
      <c r="FS115" s="5"/>
      <c r="FT115" s="5"/>
      <c r="FU115" s="5"/>
      <c r="FV115" s="5"/>
      <c r="FW115" s="5"/>
      <c r="FX115" s="5"/>
      <c r="FY115" s="5"/>
      <c r="FZ115" s="5"/>
      <c r="GA115" s="5"/>
      <c r="GB115" s="5"/>
      <c r="GC115" s="5"/>
      <c r="GD115" s="5"/>
      <c r="GE115" s="5"/>
      <c r="GF115" s="5"/>
      <c r="GG115" s="5"/>
      <c r="GH115" s="5"/>
      <c r="GI115" s="5"/>
      <c r="GJ115" s="5"/>
      <c r="GK115" s="5"/>
      <c r="GL115" s="5"/>
      <c r="GM115" s="5"/>
      <c r="GN115" s="5"/>
      <c r="GO115" s="5"/>
      <c r="GP115" s="5"/>
      <c r="GQ115" s="5"/>
      <c r="GR115" s="5"/>
      <c r="GS115" s="5"/>
      <c r="GT115" s="5"/>
      <c r="GU115" s="5"/>
      <c r="GV115" s="5"/>
      <c r="GW115" s="5"/>
      <c r="GX115" s="5"/>
      <c r="GY115" s="5"/>
      <c r="GZ115" s="5"/>
      <c r="HA115" s="5"/>
      <c r="HB115" s="5"/>
      <c r="HC115" s="5"/>
      <c r="HD115" s="5"/>
      <c r="HE115" s="5"/>
      <c r="HF115" s="5"/>
      <c r="HG115" s="5"/>
      <c r="HH115" s="5"/>
      <c r="HI115" s="5"/>
      <c r="HJ115" s="5"/>
      <c r="HK115" s="5"/>
      <c r="HL115" s="5"/>
      <c r="HM115" s="5"/>
      <c r="HN115" s="5"/>
      <c r="HO115" s="5"/>
      <c r="HP115" s="5"/>
      <c r="HQ115" s="5"/>
      <c r="HR115" s="5"/>
      <c r="HS115" s="5"/>
      <c r="HT115" s="5"/>
      <c r="HU115" s="5"/>
      <c r="HV115" s="5"/>
      <c r="HW115" s="5"/>
      <c r="HX115" s="5"/>
      <c r="HY115" s="5"/>
      <c r="HZ115" s="5"/>
      <c r="IA115" s="5"/>
      <c r="IB115" s="5"/>
      <c r="IC115" s="5"/>
      <c r="ID115" s="5"/>
      <c r="IE115" s="5"/>
      <c r="IF115" s="5"/>
      <c r="IG115" s="5"/>
      <c r="IH115" s="5"/>
      <c r="II115" s="5"/>
      <c r="IJ115" s="5"/>
      <c r="IK115" s="5"/>
      <c r="IL115" s="5"/>
      <c r="IM115" s="5"/>
      <c r="IN115" s="5"/>
      <c r="IO115" s="5"/>
      <c r="IP115" s="5"/>
      <c r="IQ115" s="5"/>
      <c r="IR115" s="5"/>
      <c r="IS115" s="5"/>
      <c r="IT115" s="5"/>
      <c r="IU115" s="5"/>
      <c r="IV115" s="5"/>
      <c r="IW115" s="5"/>
      <c r="IX115" s="5"/>
      <c r="IY115" s="5"/>
      <c r="IZ115" s="5"/>
      <c r="JA115" s="5"/>
      <c r="JB115" s="5"/>
      <c r="JC115" s="5"/>
      <c r="JD115" s="5"/>
      <c r="JE115" s="5"/>
      <c r="JF115" s="5"/>
      <c r="JG115" s="5"/>
      <c r="JH115" s="5"/>
      <c r="JI115" s="5"/>
      <c r="JJ115" s="5"/>
      <c r="JK115" s="5"/>
      <c r="JL115" s="5"/>
      <c r="JM115" s="5"/>
      <c r="JN115" s="5"/>
      <c r="JO115" s="5"/>
      <c r="JP115" s="5"/>
      <c r="JQ115" s="5"/>
      <c r="JR115" s="5"/>
      <c r="JS115" s="5"/>
      <c r="JT115" s="5"/>
      <c r="JU115" s="5"/>
      <c r="JV115" s="5"/>
      <c r="JW115" s="5"/>
      <c r="JX115" s="5"/>
      <c r="JY115" s="5"/>
      <c r="JZ115" s="5"/>
      <c r="KA115" s="5"/>
      <c r="KB115" s="5"/>
      <c r="KC115" s="5"/>
      <c r="KD115" s="5"/>
      <c r="KE115" s="5"/>
      <c r="KF115" s="5"/>
      <c r="KG115" s="5"/>
      <c r="KH115" s="5"/>
      <c r="KI115" s="5"/>
      <c r="KJ115" s="5"/>
      <c r="KK115" s="5"/>
      <c r="KL115" s="5"/>
      <c r="KM115" s="5"/>
      <c r="KN115" s="5"/>
      <c r="KO115" s="5"/>
      <c r="KP115" s="5"/>
      <c r="KQ115" s="5"/>
      <c r="KR115" s="5"/>
      <c r="KS115" s="5"/>
      <c r="KT115" s="5"/>
      <c r="KU115" s="5"/>
      <c r="KV115" s="5"/>
      <c r="KW115" s="5"/>
      <c r="KX115" s="5"/>
      <c r="KY115" s="5"/>
      <c r="KZ115" s="5"/>
      <c r="LA115" s="5"/>
      <c r="LB115" s="5"/>
      <c r="LC115" s="5"/>
      <c r="LD115" s="5"/>
      <c r="LE115" s="5"/>
      <c r="LF115" s="5"/>
      <c r="LG115" s="5"/>
      <c r="LH115" s="5"/>
      <c r="LI115" s="5"/>
      <c r="LJ115" s="5"/>
      <c r="LK115" s="5"/>
      <c r="LL115" s="5"/>
      <c r="LM115" s="5"/>
      <c r="LN115" s="5"/>
      <c r="LO115" s="5"/>
      <c r="LP115" s="5"/>
      <c r="LQ115" s="5"/>
      <c r="LR115" s="5"/>
      <c r="LS115" s="5"/>
      <c r="LT115" s="5"/>
      <c r="LU115" s="5"/>
      <c r="LV115" s="5"/>
      <c r="LW115" s="5"/>
      <c r="LX115" s="5"/>
      <c r="LY115" s="5"/>
      <c r="LZ115" s="5"/>
      <c r="MA115" s="5"/>
      <c r="MB115" s="5"/>
      <c r="MC115" s="5"/>
      <c r="MD115" s="5"/>
      <c r="ME115" s="5"/>
      <c r="MF115" s="5"/>
      <c r="MG115" s="5"/>
      <c r="MH115" s="5"/>
      <c r="MI115" s="5"/>
      <c r="MJ115" s="5"/>
      <c r="MK115" s="5"/>
      <c r="ML115" s="5"/>
      <c r="MM115" s="5"/>
      <c r="MN115" s="5"/>
      <c r="MO115" s="5"/>
      <c r="MP115" s="5"/>
      <c r="MQ115" s="5"/>
      <c r="MR115" s="5"/>
      <c r="MS115" s="5"/>
      <c r="MT115" s="5"/>
      <c r="MU115" s="5"/>
      <c r="MV115" s="5"/>
      <c r="MW115" s="5"/>
      <c r="MX115" s="5"/>
      <c r="MY115" s="5"/>
      <c r="MZ115" s="5"/>
      <c r="NA115" s="5"/>
      <c r="NB115" s="5"/>
      <c r="NC115" s="5"/>
      <c r="ND115" s="5"/>
      <c r="NE115" s="5"/>
      <c r="NF115" s="5"/>
      <c r="NG115" s="5"/>
      <c r="NH115" s="5"/>
      <c r="NI115" s="5"/>
      <c r="NJ115" s="5"/>
      <c r="NK115" s="5"/>
      <c r="NL115" s="5"/>
      <c r="NM115" s="5"/>
      <c r="NN115" s="5"/>
      <c r="NO115" s="5"/>
      <c r="NP115" s="5"/>
      <c r="NQ115" s="5"/>
      <c r="NR115" s="5"/>
      <c r="NS115" s="5"/>
      <c r="NT115" s="5"/>
      <c r="NU115" s="5"/>
      <c r="NV115" s="5"/>
      <c r="NW115" s="5"/>
      <c r="NX115" s="5"/>
      <c r="NY115" s="5"/>
      <c r="NZ115" s="5"/>
      <c r="OA115" s="5"/>
      <c r="OB115" s="5"/>
      <c r="OC115" s="5"/>
      <c r="OD115" s="5"/>
      <c r="OE115" s="5"/>
      <c r="OF115" s="5"/>
      <c r="OG115" s="5"/>
      <c r="OH115" s="5"/>
      <c r="OI115" s="5"/>
      <c r="OJ115" s="5"/>
      <c r="OK115" s="5"/>
      <c r="OL115" s="5"/>
      <c r="OM115" s="5"/>
      <c r="ON115" s="5"/>
      <c r="OO115" s="5"/>
      <c r="OP115" s="5"/>
      <c r="OQ115" s="5"/>
      <c r="OR115" s="5"/>
      <c r="OS115" s="5"/>
      <c r="OT115" s="5"/>
      <c r="OU115" s="5"/>
      <c r="OV115" s="5"/>
      <c r="OW115" s="5"/>
      <c r="OX115" s="5"/>
      <c r="OY115" s="5"/>
      <c r="OZ115" s="5"/>
      <c r="PA115" s="5"/>
      <c r="PB115" s="5"/>
      <c r="PC115" s="5"/>
      <c r="PD115" s="5"/>
      <c r="PE115" s="5"/>
      <c r="PF115" s="5"/>
      <c r="PG115" s="5"/>
      <c r="PH115" s="5"/>
      <c r="PI115" s="5"/>
      <c r="PJ115" s="5"/>
      <c r="PK115" s="5"/>
      <c r="PL115" s="5"/>
      <c r="PM115" s="5"/>
      <c r="PN115" s="5"/>
      <c r="PO115" s="5"/>
      <c r="PP115" s="5"/>
      <c r="PQ115" s="5"/>
      <c r="PR115" s="5"/>
      <c r="PS115" s="5"/>
      <c r="PT115" s="5"/>
      <c r="PU115" s="5"/>
      <c r="PV115" s="5"/>
      <c r="PW115" s="5"/>
      <c r="PX115" s="5"/>
      <c r="PY115" s="5"/>
      <c r="PZ115" s="5"/>
      <c r="QA115" s="5"/>
      <c r="QB115" s="5"/>
      <c r="QC115" s="5"/>
      <c r="QD115" s="5"/>
      <c r="QE115" s="5"/>
      <c r="QF115" s="5"/>
      <c r="QG115" s="5"/>
      <c r="QH115" s="5"/>
      <c r="QI115" s="5"/>
      <c r="QJ115" s="5"/>
      <c r="QK115" s="5"/>
      <c r="QL115" s="5"/>
      <c r="QM115" s="5"/>
      <c r="QN115" s="5"/>
      <c r="QO115" s="5"/>
      <c r="QP115" s="5"/>
      <c r="QQ115" s="5"/>
      <c r="QR115" s="5"/>
      <c r="QS115" s="5"/>
      <c r="QT115" s="5"/>
      <c r="QU115" s="5"/>
      <c r="QV115" s="5"/>
      <c r="QW115" s="5"/>
      <c r="QX115" s="5"/>
      <c r="QY115" s="5"/>
      <c r="QZ115" s="5"/>
      <c r="RA115" s="5"/>
      <c r="RB115" s="5"/>
      <c r="RC115" s="5"/>
      <c r="RD115" s="5"/>
      <c r="RE115" s="5"/>
      <c r="RF115" s="5"/>
      <c r="RG115" s="5"/>
      <c r="RH115" s="5"/>
      <c r="RI115" s="5"/>
      <c r="RJ115" s="5"/>
      <c r="RK115" s="5"/>
      <c r="RL115" s="5"/>
      <c r="RM115" s="5"/>
      <c r="RN115" s="5"/>
      <c r="RO115" s="5"/>
      <c r="RP115" s="5"/>
      <c r="RQ115" s="5"/>
      <c r="RR115" s="5"/>
      <c r="RS115" s="5"/>
      <c r="RT115" s="5"/>
      <c r="RU115" s="5"/>
      <c r="RV115" s="5"/>
      <c r="RW115" s="5"/>
      <c r="RX115" s="5"/>
      <c r="RY115" s="5"/>
      <c r="RZ115" s="5"/>
      <c r="SA115" s="5"/>
      <c r="SB115" s="5"/>
      <c r="SC115" s="5"/>
      <c r="SD115" s="5"/>
      <c r="SE115" s="5"/>
      <c r="SF115" s="5"/>
      <c r="SG115" s="5"/>
      <c r="SH115" s="5"/>
      <c r="SI115" s="5"/>
      <c r="SJ115" s="5"/>
      <c r="SK115" s="5"/>
      <c r="SL115" s="5"/>
      <c r="SM115" s="5"/>
      <c r="SN115" s="5"/>
      <c r="SO115" s="5"/>
      <c r="SP115" s="5"/>
      <c r="SQ115" s="5"/>
      <c r="SR115" s="5"/>
      <c r="SS115" s="5"/>
      <c r="ST115" s="5"/>
      <c r="SU115" s="5"/>
      <c r="SV115" s="5"/>
      <c r="SW115" s="5"/>
      <c r="SX115" s="5"/>
      <c r="SY115" s="5"/>
      <c r="SZ115" s="5"/>
      <c r="TA115" s="5"/>
      <c r="TB115" s="5"/>
      <c r="TC115" s="5"/>
      <c r="TD115" s="5"/>
      <c r="TE115" s="5"/>
      <c r="TF115" s="5"/>
      <c r="TG115" s="5"/>
      <c r="TH115" s="5"/>
      <c r="TI115" s="5"/>
      <c r="TJ115" s="5"/>
      <c r="TK115" s="5"/>
      <c r="TL115" s="5"/>
      <c r="TM115" s="5"/>
      <c r="TN115" s="5"/>
      <c r="TO115" s="5"/>
      <c r="TP115" s="5"/>
      <c r="TQ115" s="5"/>
      <c r="TR115" s="5"/>
      <c r="TS115" s="5"/>
      <c r="TT115" s="5"/>
      <c r="TU115" s="5"/>
      <c r="TV115" s="5"/>
      <c r="TW115" s="5"/>
      <c r="TX115" s="5"/>
      <c r="TY115" s="5"/>
      <c r="TZ115" s="5"/>
      <c r="UA115" s="5"/>
      <c r="UB115" s="5"/>
      <c r="UC115" s="5"/>
      <c r="UD115" s="5"/>
      <c r="UE115" s="5"/>
      <c r="UF115" s="5"/>
      <c r="UG115" s="5"/>
      <c r="UH115" s="5"/>
      <c r="UI115" s="5"/>
      <c r="UJ115" s="5"/>
      <c r="UK115" s="5"/>
      <c r="UL115" s="5"/>
      <c r="UM115" s="5"/>
      <c r="UN115" s="5"/>
      <c r="UO115" s="5"/>
      <c r="UP115" s="5"/>
      <c r="UQ115" s="5"/>
      <c r="UR115" s="5"/>
      <c r="US115" s="5"/>
      <c r="UT115" s="5"/>
      <c r="UU115" s="5"/>
      <c r="UV115" s="5"/>
      <c r="UW115" s="5"/>
      <c r="UX115" s="5"/>
      <c r="UY115" s="5"/>
      <c r="UZ115" s="5"/>
      <c r="VA115" s="5"/>
      <c r="VB115" s="5"/>
      <c r="VC115" s="5"/>
      <c r="VD115" s="5"/>
      <c r="VE115" s="5"/>
      <c r="VF115" s="5"/>
      <c r="VG115" s="5"/>
      <c r="VH115" s="5"/>
      <c r="VI115" s="5"/>
      <c r="VJ115" s="5"/>
      <c r="VK115" s="5"/>
      <c r="VL115" s="5"/>
      <c r="VM115" s="5"/>
      <c r="VN115" s="5"/>
      <c r="VO115" s="5"/>
      <c r="VP115" s="5"/>
      <c r="VQ115" s="5"/>
      <c r="VR115" s="5"/>
      <c r="VS115" s="5"/>
      <c r="VT115" s="5"/>
      <c r="VU115" s="5"/>
      <c r="VV115" s="5"/>
      <c r="VW115" s="5"/>
      <c r="VX115" s="5"/>
      <c r="VY115" s="5"/>
      <c r="VZ115" s="5"/>
      <c r="WA115" s="5"/>
      <c r="WB115" s="5"/>
      <c r="WC115" s="5"/>
      <c r="WD115" s="5"/>
      <c r="WE115" s="5"/>
      <c r="WF115" s="5"/>
      <c r="WG115" s="5"/>
      <c r="WH115" s="5"/>
      <c r="WI115" s="5"/>
      <c r="WJ115" s="5"/>
      <c r="WK115" s="5"/>
      <c r="WL115" s="5"/>
      <c r="WM115" s="5"/>
      <c r="WN115" s="5"/>
      <c r="WO115" s="5"/>
      <c r="WP115" s="5"/>
      <c r="WQ115" s="5"/>
      <c r="WR115" s="5"/>
      <c r="WS115" s="5"/>
      <c r="WT115" s="5"/>
      <c r="WU115" s="5"/>
      <c r="WV115" s="5"/>
      <c r="WW115" s="5"/>
      <c r="WX115" s="5"/>
      <c r="WY115" s="5"/>
      <c r="WZ115" s="5"/>
      <c r="XA115" s="5"/>
      <c r="XB115" s="5"/>
      <c r="XC115" s="5"/>
      <c r="XD115" s="5"/>
      <c r="XE115" s="5"/>
      <c r="XF115" s="5"/>
      <c r="XG115" s="5"/>
      <c r="XH115" s="5"/>
      <c r="XI115" s="5"/>
      <c r="XJ115" s="5"/>
      <c r="XK115" s="5"/>
      <c r="XL115" s="5"/>
      <c r="XM115" s="5"/>
      <c r="XN115" s="5"/>
      <c r="XO115" s="5"/>
      <c r="XP115" s="5"/>
      <c r="XQ115" s="5"/>
      <c r="XR115" s="5"/>
      <c r="XS115" s="5"/>
      <c r="XT115" s="5"/>
      <c r="XU115" s="5"/>
      <c r="XV115" s="5"/>
      <c r="XW115" s="5"/>
      <c r="XX115" s="5"/>
      <c r="XY115" s="5"/>
      <c r="XZ115" s="5"/>
      <c r="YA115" s="5"/>
      <c r="YB115" s="5"/>
      <c r="YC115" s="5"/>
      <c r="YD115" s="5"/>
      <c r="YE115" s="5"/>
      <c r="YF115" s="5"/>
      <c r="YG115" s="5"/>
      <c r="YH115" s="5"/>
      <c r="YI115" s="5"/>
      <c r="YJ115" s="5"/>
      <c r="YK115" s="5"/>
      <c r="YL115" s="5"/>
      <c r="YM115" s="5"/>
      <c r="YN115" s="5"/>
      <c r="YO115" s="5"/>
      <c r="YP115" s="5"/>
      <c r="YQ115" s="5"/>
      <c r="YR115" s="5"/>
      <c r="YS115" s="5"/>
      <c r="YT115" s="5"/>
      <c r="YU115" s="5"/>
      <c r="YV115" s="5"/>
      <c r="YW115" s="5"/>
      <c r="YX115" s="5"/>
      <c r="YY115" s="5"/>
      <c r="YZ115" s="5"/>
      <c r="ZA115" s="5"/>
      <c r="ZB115" s="5"/>
      <c r="ZC115" s="5"/>
      <c r="ZD115" s="5"/>
      <c r="ZE115" s="5"/>
      <c r="ZF115" s="5"/>
      <c r="ZG115" s="5"/>
      <c r="ZH115" s="5"/>
      <c r="ZI115" s="5"/>
      <c r="ZJ115" s="5"/>
      <c r="ZK115" s="5"/>
      <c r="ZL115" s="5"/>
      <c r="ZM115" s="5"/>
      <c r="ZN115" s="5"/>
      <c r="ZO115" s="5"/>
      <c r="ZP115" s="5"/>
      <c r="ZQ115" s="5"/>
      <c r="ZR115" s="5"/>
      <c r="ZS115" s="5"/>
      <c r="ZT115" s="5"/>
      <c r="ZU115" s="5"/>
      <c r="ZV115" s="5"/>
      <c r="ZW115" s="5"/>
      <c r="ZX115" s="5"/>
      <c r="ZY115" s="5"/>
      <c r="ZZ115" s="5"/>
      <c r="AAA115" s="5"/>
      <c r="AAB115" s="5"/>
      <c r="AAC115" s="5"/>
      <c r="AAD115" s="5"/>
      <c r="AAE115" s="5"/>
      <c r="AAF115" s="5"/>
      <c r="AAG115" s="5"/>
      <c r="AAH115" s="5"/>
      <c r="AAI115" s="5"/>
      <c r="AAJ115" s="5"/>
      <c r="AAK115" s="5"/>
      <c r="AAL115" s="5"/>
      <c r="AAM115" s="5"/>
      <c r="AAN115" s="5"/>
      <c r="AAO115" s="5"/>
      <c r="AAP115" s="5"/>
      <c r="AAQ115" s="5"/>
      <c r="AAR115" s="5"/>
      <c r="AAS115" s="5"/>
      <c r="AAT115" s="5"/>
      <c r="AAU115" s="5"/>
      <c r="AAV115" s="5"/>
      <c r="AAW115" s="5"/>
      <c r="AAX115" s="5"/>
      <c r="AAY115" s="5"/>
      <c r="AAZ115" s="5"/>
      <c r="ABA115" s="5"/>
      <c r="ABB115" s="5"/>
      <c r="ABC115" s="5"/>
      <c r="ABD115" s="5"/>
      <c r="ABE115" s="5"/>
      <c r="ABF115" s="5"/>
      <c r="ABG115" s="5"/>
      <c r="ABH115" s="5"/>
      <c r="ABI115" s="5"/>
      <c r="ABJ115" s="5"/>
      <c r="ABK115" s="5"/>
      <c r="ABL115" s="5"/>
      <c r="ABM115" s="5"/>
      <c r="ABN115" s="5"/>
      <c r="ABO115" s="5"/>
      <c r="ABP115" s="5"/>
      <c r="ABQ115" s="5"/>
      <c r="ABR115" s="5"/>
      <c r="ABS115" s="5"/>
      <c r="ABT115" s="5"/>
      <c r="ABU115" s="5"/>
      <c r="ABV115" s="5"/>
      <c r="ABW115" s="5"/>
      <c r="ABX115" s="5"/>
      <c r="ABY115" s="5"/>
      <c r="ABZ115" s="5"/>
      <c r="ACA115" s="5"/>
      <c r="ACB115" s="5"/>
      <c r="ACC115" s="5"/>
      <c r="ACD115" s="5"/>
      <c r="ACE115" s="5"/>
      <c r="ACF115" s="5"/>
      <c r="ACG115" s="5"/>
      <c r="ACH115" s="5"/>
      <c r="ACI115" s="5"/>
      <c r="ACJ115" s="5"/>
      <c r="ACK115" s="5"/>
      <c r="ACL115" s="5"/>
      <c r="ACM115" s="5"/>
      <c r="ACN115" s="5"/>
      <c r="ACO115" s="5"/>
      <c r="ACP115" s="5"/>
      <c r="ACQ115" s="5"/>
      <c r="ACR115" s="5"/>
      <c r="ACS115" s="5"/>
      <c r="ACT115" s="5"/>
      <c r="ACU115" s="5"/>
      <c r="ACV115" s="5"/>
      <c r="ACW115" s="5"/>
      <c r="ACX115" s="5"/>
      <c r="ACY115" s="5"/>
      <c r="ACZ115" s="5"/>
      <c r="ADA115" s="5"/>
      <c r="ADB115" s="5"/>
      <c r="ADC115" s="5"/>
      <c r="ADD115" s="5"/>
      <c r="ADE115" s="5"/>
      <c r="ADF115" s="5"/>
      <c r="ADG115" s="5"/>
      <c r="ADH115" s="5"/>
      <c r="ADI115" s="5"/>
      <c r="ADJ115" s="5"/>
      <c r="ADK115" s="5"/>
      <c r="ADL115" s="5"/>
      <c r="ADM115" s="5"/>
      <c r="ADN115" s="5"/>
      <c r="ADO115" s="5"/>
      <c r="ADP115" s="5"/>
      <c r="ADQ115" s="5"/>
      <c r="ADR115" s="5"/>
      <c r="ADS115" s="5"/>
      <c r="ADT115" s="5"/>
      <c r="ADU115" s="5"/>
      <c r="ADV115" s="5"/>
      <c r="ADW115" s="5"/>
      <c r="ADX115" s="5"/>
      <c r="ADY115" s="5"/>
      <c r="ADZ115" s="5"/>
      <c r="AEA115" s="5"/>
      <c r="AEB115" s="5"/>
      <c r="AEC115" s="5"/>
      <c r="AED115" s="5"/>
      <c r="AEE115" s="5"/>
      <c r="AEF115" s="5"/>
      <c r="AEG115" s="5"/>
      <c r="AEH115" s="5"/>
      <c r="AEI115" s="5"/>
      <c r="AEJ115" s="5"/>
      <c r="AEK115" s="5"/>
      <c r="AEL115" s="5"/>
      <c r="AEM115" s="5"/>
      <c r="AEN115" s="5"/>
      <c r="AEO115" s="5"/>
      <c r="AEP115" s="5"/>
      <c r="AEQ115" s="5"/>
      <c r="AER115" s="5"/>
      <c r="AES115" s="5"/>
      <c r="AET115" s="5"/>
      <c r="AEU115" s="5"/>
      <c r="AEV115" s="5"/>
      <c r="AEW115" s="5"/>
      <c r="AEX115" s="5"/>
      <c r="AEY115" s="5"/>
      <c r="AEZ115" s="5"/>
      <c r="AFA115" s="5"/>
      <c r="AFB115" s="5"/>
      <c r="AFC115" s="5"/>
      <c r="AFD115" s="5"/>
      <c r="AFE115" s="5"/>
      <c r="AFF115" s="5"/>
      <c r="AFG115" s="5"/>
      <c r="AFH115" s="5"/>
      <c r="AFI115" s="5"/>
      <c r="AFJ115" s="5"/>
      <c r="AFK115" s="5"/>
      <c r="AFL115" s="5"/>
      <c r="AFM115" s="5"/>
      <c r="AFN115" s="5"/>
      <c r="AFO115" s="5"/>
      <c r="AFP115" s="5"/>
      <c r="AFQ115" s="5"/>
      <c r="AFR115" s="5"/>
      <c r="AFS115" s="5"/>
      <c r="AFT115" s="5"/>
      <c r="AFU115" s="5"/>
      <c r="AFV115" s="5"/>
      <c r="AFW115" s="5"/>
      <c r="AFX115" s="5"/>
      <c r="AFY115" s="5"/>
      <c r="AFZ115" s="5"/>
      <c r="AGA115" s="5"/>
      <c r="AGB115" s="5"/>
      <c r="AGC115" s="5"/>
      <c r="AGD115" s="5"/>
      <c r="AGE115" s="5"/>
      <c r="AGF115" s="5"/>
      <c r="AGG115" s="5"/>
      <c r="AGH115" s="5"/>
      <c r="AGI115" s="5"/>
      <c r="AGJ115" s="5"/>
      <c r="AGK115" s="5"/>
      <c r="AGL115" s="5"/>
      <c r="AGM115" s="5"/>
      <c r="AGN115" s="5"/>
      <c r="AGO115" s="5"/>
      <c r="AGP115" s="5"/>
      <c r="AGQ115" s="5"/>
      <c r="AGR115" s="5"/>
      <c r="AGS115" s="5"/>
      <c r="AGT115" s="5"/>
      <c r="AGU115" s="5"/>
      <c r="AGV115" s="5"/>
      <c r="AGW115" s="5"/>
      <c r="AGX115" s="5"/>
      <c r="AGY115" s="5"/>
      <c r="AGZ115" s="5"/>
      <c r="AHA115" s="5"/>
      <c r="AHB115" s="5"/>
      <c r="AHC115" s="5"/>
      <c r="AHD115" s="5"/>
      <c r="AHE115" s="5"/>
      <c r="AHF115" s="5"/>
      <c r="AHG115" s="5"/>
      <c r="AHH115" s="5"/>
      <c r="AHI115" s="5"/>
      <c r="AHJ115" s="5"/>
      <c r="AHK115" s="5"/>
      <c r="AHL115" s="5"/>
      <c r="AHM115" s="5"/>
      <c r="AHN115" s="5"/>
      <c r="AHO115" s="5"/>
      <c r="AHP115" s="5"/>
      <c r="AHQ115" s="5"/>
      <c r="AHR115" s="5"/>
      <c r="AHS115" s="5"/>
      <c r="AHT115" s="5"/>
      <c r="AHU115" s="5"/>
      <c r="AHV115" s="5"/>
      <c r="AHW115" s="5"/>
      <c r="AHX115" s="5"/>
      <c r="AHY115" s="5"/>
      <c r="AHZ115" s="5"/>
      <c r="AIA115" s="5"/>
      <c r="AIB115" s="5"/>
      <c r="AIC115" s="5"/>
      <c r="AID115" s="5"/>
      <c r="AIE115" s="5"/>
      <c r="AIF115" s="5"/>
      <c r="AIG115" s="5"/>
      <c r="AIH115" s="5"/>
      <c r="AII115" s="5"/>
      <c r="AIJ115" s="5"/>
      <c r="AIK115" s="5"/>
      <c r="AIL115" s="5"/>
      <c r="AIM115" s="5"/>
      <c r="AIN115" s="5"/>
      <c r="AIO115" s="5"/>
      <c r="AIP115" s="5"/>
      <c r="AIQ115" s="5"/>
      <c r="AIR115" s="5"/>
      <c r="AIS115" s="5"/>
      <c r="AIT115" s="5"/>
      <c r="AIU115" s="5"/>
      <c r="AIV115" s="5"/>
      <c r="AIW115" s="5"/>
      <c r="AIX115" s="5"/>
      <c r="AIY115" s="5"/>
      <c r="AIZ115" s="5"/>
      <c r="AJA115" s="5"/>
      <c r="AJB115" s="5"/>
      <c r="AJC115" s="5"/>
      <c r="AJD115" s="5"/>
      <c r="AJE115" s="5"/>
      <c r="AJF115" s="5"/>
      <c r="AJG115" s="5"/>
      <c r="AJH115" s="5"/>
      <c r="AJI115" s="5"/>
      <c r="AJJ115" s="5"/>
      <c r="AJK115" s="5"/>
      <c r="AJL115" s="5"/>
      <c r="AJM115" s="5"/>
      <c r="AJN115" s="5"/>
      <c r="AJO115" s="5"/>
      <c r="AJP115" s="5"/>
      <c r="AJQ115" s="5"/>
      <c r="AJR115" s="5"/>
      <c r="AJS115" s="5"/>
      <c r="AJT115" s="5"/>
      <c r="AJU115" s="5"/>
      <c r="AJV115" s="5"/>
      <c r="AJW115" s="5"/>
      <c r="AJX115" s="5"/>
      <c r="AJY115" s="5"/>
      <c r="AJZ115" s="5"/>
      <c r="AKA115" s="5"/>
      <c r="AKB115" s="5"/>
      <c r="AKC115" s="5"/>
      <c r="AKD115" s="5"/>
      <c r="AKE115" s="5"/>
      <c r="AKF115" s="5"/>
      <c r="AKG115" s="5"/>
      <c r="AKH115" s="5"/>
      <c r="AKI115" s="5"/>
      <c r="AKJ115" s="5"/>
      <c r="AKK115" s="5"/>
      <c r="AKL115" s="5"/>
      <c r="AKM115" s="5"/>
      <c r="AKN115" s="5"/>
      <c r="AKO115" s="5"/>
      <c r="AKP115" s="5"/>
      <c r="AKQ115" s="5"/>
      <c r="AKR115" s="5"/>
      <c r="AKS115" s="5"/>
      <c r="AKT115" s="5"/>
      <c r="AKU115" s="5"/>
      <c r="AKV115" s="5"/>
      <c r="AKW115" s="5"/>
      <c r="AKX115" s="5"/>
      <c r="AKY115" s="5"/>
      <c r="AKZ115" s="5"/>
      <c r="ALA115" s="5"/>
      <c r="ALB115" s="5"/>
      <c r="ALC115" s="5"/>
      <c r="ALD115" s="5"/>
      <c r="ALE115" s="5"/>
      <c r="ALF115" s="5"/>
      <c r="ALG115" s="5"/>
      <c r="ALH115" s="5"/>
      <c r="ALI115" s="5"/>
      <c r="ALJ115" s="5"/>
      <c r="ALK115" s="5"/>
      <c r="ALL115" s="5"/>
      <c r="ALM115" s="5"/>
      <c r="ALN115" s="5"/>
      <c r="ALO115" s="5"/>
      <c r="ALP115" s="5"/>
      <c r="ALQ115" s="5"/>
      <c r="ALR115" s="5"/>
      <c r="ALS115" s="5"/>
      <c r="ALT115" s="5"/>
      <c r="ALU115" s="5"/>
      <c r="ALV115" s="5"/>
      <c r="ALW115" s="5"/>
      <c r="ALX115" s="5"/>
      <c r="ALY115" s="5"/>
      <c r="ALZ115" s="5"/>
      <c r="AMA115" s="5"/>
      <c r="AMB115" s="5"/>
      <c r="AMC115" s="5"/>
      <c r="AMD115" s="5"/>
      <c r="AME115" s="5"/>
      <c r="AMF115" s="5"/>
      <c r="AMG115" s="5"/>
      <c r="AMH115" s="5"/>
      <c r="AMI115" s="5"/>
      <c r="AMJ115" s="5"/>
    </row>
    <row r="116" spans="1:1024" ht="22.5" x14ac:dyDescent="0.2">
      <c r="A116" s="43" t="s">
        <v>3</v>
      </c>
      <c r="B116" s="43">
        <v>11950</v>
      </c>
      <c r="C116" s="43"/>
      <c r="D116" s="44" t="s">
        <v>111</v>
      </c>
      <c r="E116" s="43" t="s">
        <v>74</v>
      </c>
      <c r="F116" s="43">
        <v>4</v>
      </c>
      <c r="G116" s="45">
        <v>0.24</v>
      </c>
      <c r="H116" s="43"/>
      <c r="I116" s="8">
        <f>ROUND(F116*G116,2)</f>
        <v>0.96</v>
      </c>
      <c r="J116" s="8"/>
      <c r="K116" s="8">
        <f>I116+J116</f>
        <v>0.96</v>
      </c>
      <c r="L116" s="8"/>
      <c r="M116" s="8"/>
      <c r="N116" s="8"/>
      <c r="O116" s="8"/>
      <c r="P116" s="8"/>
      <c r="R116" s="8">
        <f t="shared" si="18"/>
        <v>4.8489640980413844</v>
      </c>
      <c r="S116" s="8" t="str">
        <f t="shared" si="19"/>
        <v/>
      </c>
      <c r="T116" s="8" t="str">
        <f t="shared" si="20"/>
        <v/>
      </c>
      <c r="U116" s="5">
        <f t="shared" si="16"/>
        <v>4</v>
      </c>
    </row>
    <row r="117" spans="1:1024" x14ac:dyDescent="0.2">
      <c r="A117" s="43" t="s">
        <v>3</v>
      </c>
      <c r="B117" s="43">
        <v>88264</v>
      </c>
      <c r="C117" s="43"/>
      <c r="D117" s="44" t="s">
        <v>62</v>
      </c>
      <c r="E117" s="43" t="s">
        <v>34</v>
      </c>
      <c r="F117" s="43">
        <v>0.5</v>
      </c>
      <c r="G117" s="45">
        <f>$G$42</f>
        <v>29.49</v>
      </c>
      <c r="H117" s="43"/>
      <c r="I117" s="8"/>
      <c r="J117" s="8">
        <f>ROUND(F117*G117,2)</f>
        <v>14.75</v>
      </c>
      <c r="K117" s="8">
        <f>I117+J117</f>
        <v>14.75</v>
      </c>
      <c r="L117" s="8"/>
      <c r="M117" s="8"/>
      <c r="N117" s="8"/>
      <c r="O117" s="8"/>
      <c r="P117" s="8"/>
      <c r="R117" s="8">
        <f t="shared" si="18"/>
        <v>74.502312964698348</v>
      </c>
      <c r="S117" s="8" t="str">
        <f t="shared" si="19"/>
        <v/>
      </c>
      <c r="T117" s="8" t="str">
        <f t="shared" si="20"/>
        <v/>
      </c>
      <c r="U117" s="5">
        <f t="shared" si="16"/>
        <v>4</v>
      </c>
    </row>
    <row r="118" spans="1:1024" x14ac:dyDescent="0.2">
      <c r="A118" s="43" t="s">
        <v>3</v>
      </c>
      <c r="B118" s="43">
        <v>88247</v>
      </c>
      <c r="C118" s="43"/>
      <c r="D118" s="44" t="s">
        <v>33</v>
      </c>
      <c r="E118" s="43" t="s">
        <v>34</v>
      </c>
      <c r="F118" s="43">
        <v>0.5</v>
      </c>
      <c r="G118" s="45">
        <f>$G$13</f>
        <v>24.41</v>
      </c>
      <c r="H118" s="43"/>
      <c r="I118" s="8"/>
      <c r="J118" s="8">
        <f>ROUND(F118*G118,2)</f>
        <v>12.21</v>
      </c>
      <c r="K118" s="8">
        <f>I118+J118</f>
        <v>12.21</v>
      </c>
      <c r="L118" s="8"/>
      <c r="M118" s="8"/>
      <c r="N118" s="8"/>
      <c r="O118" s="8"/>
      <c r="P118" s="8"/>
      <c r="R118" s="8">
        <f t="shared" si="18"/>
        <v>61.672762121963856</v>
      </c>
      <c r="S118" s="8" t="str">
        <f t="shared" si="19"/>
        <v/>
      </c>
      <c r="T118" s="8" t="str">
        <f t="shared" si="20"/>
        <v/>
      </c>
      <c r="U118" s="5">
        <f t="shared" si="16"/>
        <v>4</v>
      </c>
    </row>
    <row r="119" spans="1:1024" ht="22.5" x14ac:dyDescent="0.2">
      <c r="A119" s="49" t="s">
        <v>29</v>
      </c>
      <c r="B119" s="49"/>
      <c r="C119" s="49" t="s">
        <v>115</v>
      </c>
      <c r="D119" s="50" t="s">
        <v>116</v>
      </c>
      <c r="E119" s="49" t="s">
        <v>43</v>
      </c>
      <c r="F119" s="51"/>
      <c r="G119" s="49"/>
      <c r="H119" s="49">
        <v>24</v>
      </c>
      <c r="I119" s="52">
        <f>SUM(I120:I123)</f>
        <v>290.90999999999997</v>
      </c>
      <c r="J119" s="52">
        <f>SUM(J120:J123)</f>
        <v>53.9</v>
      </c>
      <c r="K119" s="52">
        <f>SUM(K120:K123)</f>
        <v>344.81</v>
      </c>
      <c r="L119" s="52">
        <f>H119*I119</f>
        <v>6981.8399999999992</v>
      </c>
      <c r="M119" s="52">
        <f>H119*J119</f>
        <v>1293.5999999999999</v>
      </c>
      <c r="N119" s="52">
        <f>L119+M119</f>
        <v>8275.4399999999987</v>
      </c>
      <c r="O119" s="52">
        <f>N119*$P$3</f>
        <v>2174.3806915353102</v>
      </c>
      <c r="P119" s="52">
        <f>N119+O119</f>
        <v>10449.820691535309</v>
      </c>
      <c r="Q119" s="42"/>
      <c r="R119" s="8" t="str">
        <f t="shared" si="18"/>
        <v/>
      </c>
      <c r="S119" s="8" t="str">
        <f t="shared" si="19"/>
        <v/>
      </c>
      <c r="T119" s="8" t="str">
        <f t="shared" si="20"/>
        <v/>
      </c>
      <c r="U119" s="5">
        <f t="shared" si="16"/>
        <v>24</v>
      </c>
      <c r="V119" s="42"/>
      <c r="W119" s="42"/>
      <c r="X119" s="42"/>
      <c r="Y119" s="42"/>
      <c r="Z119" s="42"/>
      <c r="AA119" s="42"/>
      <c r="AB119" s="42"/>
      <c r="AC119" s="42"/>
      <c r="AD119" s="42"/>
      <c r="AE119" s="42"/>
      <c r="AF119" s="42"/>
      <c r="AG119" s="42"/>
      <c r="AH119" s="42"/>
      <c r="AI119" s="42"/>
      <c r="AJ119" s="42"/>
      <c r="AK119" s="42"/>
      <c r="AL119" s="42"/>
      <c r="AM119" s="42"/>
      <c r="AN119" s="42"/>
      <c r="AO119" s="42"/>
      <c r="AP119" s="42"/>
      <c r="AQ119" s="42"/>
      <c r="AR119" s="42"/>
      <c r="AS119" s="42"/>
      <c r="AT119" s="42"/>
      <c r="AU119" s="42"/>
      <c r="AV119" s="42"/>
      <c r="AW119" s="42"/>
      <c r="AX119" s="42"/>
      <c r="AY119" s="42"/>
      <c r="AZ119" s="42"/>
      <c r="BA119" s="42"/>
      <c r="BB119" s="42"/>
      <c r="BC119" s="42"/>
      <c r="BD119" s="42"/>
      <c r="BE119" s="42"/>
      <c r="BF119" s="42"/>
      <c r="BG119" s="42"/>
      <c r="BH119" s="42"/>
      <c r="BI119" s="42"/>
      <c r="BJ119" s="42"/>
      <c r="BK119" s="42"/>
      <c r="BL119" s="42"/>
      <c r="BM119" s="42"/>
      <c r="BN119" s="42"/>
      <c r="BO119" s="42"/>
      <c r="BP119" s="42"/>
      <c r="BQ119" s="42"/>
      <c r="BR119" s="42"/>
      <c r="BS119" s="42"/>
      <c r="BT119" s="42"/>
      <c r="BU119" s="42"/>
      <c r="BV119" s="42"/>
      <c r="BW119" s="42"/>
      <c r="BX119" s="42"/>
      <c r="BY119" s="42"/>
      <c r="BZ119" s="42"/>
      <c r="CA119" s="42"/>
      <c r="CB119" s="42"/>
      <c r="CC119" s="42"/>
      <c r="CD119" s="42"/>
      <c r="CE119" s="42"/>
      <c r="CF119" s="42"/>
      <c r="CG119" s="42"/>
      <c r="CH119" s="42"/>
      <c r="CI119" s="42"/>
      <c r="CJ119" s="42"/>
      <c r="CK119" s="42"/>
      <c r="CL119" s="42"/>
      <c r="CM119" s="42"/>
      <c r="CN119" s="42"/>
      <c r="CO119" s="42"/>
      <c r="CP119" s="42"/>
      <c r="CQ119" s="42"/>
      <c r="CR119" s="42"/>
      <c r="CS119" s="42"/>
      <c r="CT119" s="42"/>
      <c r="CU119" s="42"/>
      <c r="CV119" s="42"/>
      <c r="CW119" s="42"/>
      <c r="CX119" s="42"/>
      <c r="CY119" s="42"/>
      <c r="CZ119" s="42"/>
      <c r="DA119" s="42"/>
      <c r="DB119" s="42"/>
      <c r="DC119" s="42"/>
      <c r="DD119" s="42"/>
      <c r="DE119" s="42"/>
      <c r="DF119" s="42"/>
      <c r="DG119" s="42"/>
      <c r="DH119" s="42"/>
      <c r="DI119" s="42"/>
      <c r="DJ119" s="42"/>
      <c r="DK119" s="42"/>
      <c r="DL119" s="42"/>
      <c r="DM119" s="42"/>
      <c r="DN119" s="42"/>
      <c r="DO119" s="42"/>
      <c r="DP119" s="42"/>
      <c r="DQ119" s="42"/>
      <c r="DR119" s="42"/>
      <c r="DS119" s="42"/>
      <c r="DT119" s="42"/>
      <c r="DU119" s="42"/>
      <c r="DV119" s="42"/>
      <c r="DW119" s="42"/>
      <c r="DX119" s="42"/>
      <c r="DY119" s="42"/>
      <c r="DZ119" s="42"/>
      <c r="EA119" s="42"/>
      <c r="EB119" s="42"/>
      <c r="EC119" s="42"/>
      <c r="ED119" s="42"/>
      <c r="EE119" s="42"/>
      <c r="EF119" s="42"/>
      <c r="EG119" s="42"/>
      <c r="EH119" s="42"/>
      <c r="EI119" s="42"/>
      <c r="EJ119" s="42"/>
      <c r="EK119" s="42"/>
      <c r="EL119" s="42"/>
      <c r="EM119" s="42"/>
      <c r="EN119" s="42"/>
      <c r="EO119" s="42"/>
      <c r="EP119" s="42"/>
      <c r="EQ119" s="42"/>
      <c r="ER119" s="42"/>
      <c r="ES119" s="42"/>
      <c r="ET119" s="42"/>
      <c r="EU119" s="42"/>
      <c r="EV119" s="42"/>
      <c r="EW119" s="42"/>
      <c r="EX119" s="42"/>
      <c r="EY119" s="42"/>
      <c r="EZ119" s="42"/>
      <c r="FA119" s="42"/>
      <c r="FB119" s="42"/>
      <c r="FC119" s="42"/>
      <c r="FD119" s="42"/>
      <c r="FE119" s="42"/>
      <c r="FF119" s="42"/>
      <c r="FG119" s="42"/>
      <c r="FH119" s="42"/>
      <c r="FI119" s="42"/>
      <c r="FJ119" s="42"/>
      <c r="FK119" s="42"/>
      <c r="FL119" s="42"/>
      <c r="FM119" s="42"/>
      <c r="FN119" s="42"/>
      <c r="FO119" s="42"/>
      <c r="FP119" s="42"/>
      <c r="FQ119" s="42"/>
      <c r="FR119" s="42"/>
      <c r="FS119" s="42"/>
      <c r="FT119" s="42"/>
      <c r="FU119" s="42"/>
      <c r="FV119" s="42"/>
      <c r="FW119" s="42"/>
      <c r="FX119" s="42"/>
      <c r="FY119" s="42"/>
      <c r="FZ119" s="42"/>
      <c r="GA119" s="42"/>
      <c r="GB119" s="42"/>
      <c r="GC119" s="42"/>
      <c r="GD119" s="42"/>
      <c r="GE119" s="42"/>
      <c r="GF119" s="42"/>
      <c r="GG119" s="42"/>
      <c r="GH119" s="42"/>
      <c r="GI119" s="42"/>
      <c r="GJ119" s="42"/>
      <c r="GK119" s="42"/>
      <c r="GL119" s="42"/>
      <c r="GM119" s="42"/>
      <c r="GN119" s="42"/>
      <c r="GO119" s="42"/>
      <c r="GP119" s="42"/>
      <c r="GQ119" s="42"/>
      <c r="GR119" s="42"/>
      <c r="GS119" s="42"/>
      <c r="GT119" s="42"/>
      <c r="GU119" s="42"/>
      <c r="GV119" s="42"/>
      <c r="GW119" s="42"/>
      <c r="GX119" s="42"/>
      <c r="GY119" s="42"/>
      <c r="GZ119" s="42"/>
      <c r="HA119" s="42"/>
      <c r="HB119" s="42"/>
      <c r="HC119" s="42"/>
      <c r="HD119" s="42"/>
      <c r="HE119" s="42"/>
      <c r="HF119" s="42"/>
      <c r="HG119" s="42"/>
      <c r="HH119" s="42"/>
      <c r="HI119" s="42"/>
      <c r="HJ119" s="42"/>
      <c r="HK119" s="42"/>
      <c r="HL119" s="42"/>
      <c r="HM119" s="42"/>
      <c r="HN119" s="42"/>
      <c r="HO119" s="42"/>
      <c r="HP119" s="42"/>
      <c r="HQ119" s="42"/>
      <c r="HR119" s="42"/>
      <c r="HS119" s="42"/>
      <c r="HT119" s="42"/>
      <c r="HU119" s="42"/>
      <c r="HV119" s="42"/>
      <c r="HW119" s="42"/>
      <c r="HX119" s="42"/>
      <c r="HY119" s="42"/>
      <c r="HZ119" s="42"/>
      <c r="IA119" s="42"/>
      <c r="IB119" s="42"/>
      <c r="IC119" s="42"/>
      <c r="ID119" s="42"/>
      <c r="IE119" s="42"/>
      <c r="IF119" s="42"/>
      <c r="IG119" s="42"/>
      <c r="IH119" s="42"/>
      <c r="II119" s="42"/>
      <c r="IJ119" s="42"/>
      <c r="IK119" s="42"/>
      <c r="IL119" s="42"/>
      <c r="IM119" s="42"/>
      <c r="IN119" s="42"/>
      <c r="IO119" s="42"/>
      <c r="IP119" s="42"/>
      <c r="IQ119" s="42"/>
      <c r="IR119" s="42"/>
      <c r="IS119" s="42"/>
      <c r="IT119" s="42"/>
      <c r="IU119" s="42"/>
      <c r="IV119" s="42"/>
      <c r="IW119" s="42"/>
      <c r="IX119" s="42"/>
      <c r="IY119" s="42"/>
      <c r="IZ119" s="42"/>
      <c r="JA119" s="42"/>
      <c r="JB119" s="42"/>
      <c r="JC119" s="42"/>
      <c r="JD119" s="42"/>
      <c r="JE119" s="42"/>
      <c r="JF119" s="42"/>
      <c r="JG119" s="42"/>
      <c r="JH119" s="42"/>
      <c r="JI119" s="42"/>
      <c r="JJ119" s="42"/>
      <c r="JK119" s="42"/>
      <c r="JL119" s="42"/>
      <c r="JM119" s="42"/>
      <c r="JN119" s="42"/>
      <c r="JO119" s="42"/>
      <c r="JP119" s="42"/>
      <c r="JQ119" s="42"/>
      <c r="JR119" s="42"/>
      <c r="JS119" s="42"/>
      <c r="JT119" s="42"/>
      <c r="JU119" s="42"/>
      <c r="JV119" s="42"/>
      <c r="JW119" s="42"/>
      <c r="JX119" s="42"/>
      <c r="JY119" s="42"/>
      <c r="JZ119" s="42"/>
      <c r="KA119" s="42"/>
      <c r="KB119" s="42"/>
      <c r="KC119" s="42"/>
      <c r="KD119" s="42"/>
      <c r="KE119" s="42"/>
      <c r="KF119" s="42"/>
      <c r="KG119" s="42"/>
      <c r="KH119" s="42"/>
      <c r="KI119" s="42"/>
      <c r="KJ119" s="42"/>
      <c r="KK119" s="42"/>
      <c r="KL119" s="42"/>
      <c r="KM119" s="42"/>
      <c r="KN119" s="42"/>
      <c r="KO119" s="42"/>
      <c r="KP119" s="42"/>
      <c r="KQ119" s="42"/>
      <c r="KR119" s="42"/>
      <c r="KS119" s="42"/>
      <c r="KT119" s="42"/>
      <c r="KU119" s="42"/>
      <c r="KV119" s="42"/>
      <c r="KW119" s="42"/>
      <c r="KX119" s="42"/>
      <c r="KY119" s="42"/>
      <c r="KZ119" s="42"/>
      <c r="LA119" s="42"/>
      <c r="LB119" s="42"/>
      <c r="LC119" s="42"/>
      <c r="LD119" s="42"/>
      <c r="LE119" s="42"/>
      <c r="LF119" s="42"/>
      <c r="LG119" s="42"/>
      <c r="LH119" s="42"/>
      <c r="LI119" s="42"/>
      <c r="LJ119" s="42"/>
      <c r="LK119" s="42"/>
      <c r="LL119" s="42"/>
      <c r="LM119" s="42"/>
      <c r="LN119" s="42"/>
      <c r="LO119" s="42"/>
      <c r="LP119" s="42"/>
      <c r="LQ119" s="42"/>
      <c r="LR119" s="42"/>
      <c r="LS119" s="42"/>
      <c r="LT119" s="42"/>
      <c r="LU119" s="42"/>
      <c r="LV119" s="42"/>
      <c r="LW119" s="42"/>
      <c r="LX119" s="42"/>
      <c r="LY119" s="42"/>
      <c r="LZ119" s="42"/>
      <c r="MA119" s="42"/>
      <c r="MB119" s="42"/>
      <c r="MC119" s="42"/>
      <c r="MD119" s="42"/>
      <c r="ME119" s="42"/>
      <c r="MF119" s="42"/>
      <c r="MG119" s="42"/>
      <c r="MH119" s="42"/>
      <c r="MI119" s="42"/>
      <c r="MJ119" s="42"/>
      <c r="MK119" s="42"/>
      <c r="ML119" s="42"/>
      <c r="MM119" s="42"/>
      <c r="MN119" s="42"/>
      <c r="MO119" s="42"/>
      <c r="MP119" s="42"/>
      <c r="MQ119" s="42"/>
      <c r="MR119" s="42"/>
      <c r="MS119" s="42"/>
      <c r="MT119" s="42"/>
      <c r="MU119" s="42"/>
      <c r="MV119" s="42"/>
      <c r="MW119" s="42"/>
      <c r="MX119" s="42"/>
      <c r="MY119" s="42"/>
      <c r="MZ119" s="42"/>
      <c r="NA119" s="42"/>
      <c r="NB119" s="42"/>
      <c r="NC119" s="42"/>
      <c r="ND119" s="42"/>
      <c r="NE119" s="42"/>
      <c r="NF119" s="42"/>
      <c r="NG119" s="42"/>
      <c r="NH119" s="42"/>
      <c r="NI119" s="42"/>
      <c r="NJ119" s="42"/>
      <c r="NK119" s="42"/>
      <c r="NL119" s="42"/>
      <c r="NM119" s="42"/>
      <c r="NN119" s="42"/>
      <c r="NO119" s="42"/>
      <c r="NP119" s="42"/>
      <c r="NQ119" s="42"/>
      <c r="NR119" s="42"/>
      <c r="NS119" s="42"/>
      <c r="NT119" s="42"/>
      <c r="NU119" s="42"/>
      <c r="NV119" s="42"/>
      <c r="NW119" s="42"/>
      <c r="NX119" s="42"/>
      <c r="NY119" s="42"/>
      <c r="NZ119" s="42"/>
      <c r="OA119" s="42"/>
      <c r="OB119" s="42"/>
      <c r="OC119" s="42"/>
      <c r="OD119" s="42"/>
      <c r="OE119" s="42"/>
      <c r="OF119" s="42"/>
      <c r="OG119" s="42"/>
      <c r="OH119" s="42"/>
      <c r="OI119" s="42"/>
      <c r="OJ119" s="42"/>
      <c r="OK119" s="42"/>
      <c r="OL119" s="42"/>
      <c r="OM119" s="42"/>
      <c r="ON119" s="42"/>
      <c r="OO119" s="42"/>
      <c r="OP119" s="42"/>
      <c r="OQ119" s="42"/>
      <c r="OR119" s="42"/>
      <c r="OS119" s="42"/>
      <c r="OT119" s="42"/>
      <c r="OU119" s="42"/>
      <c r="OV119" s="42"/>
      <c r="OW119" s="42"/>
      <c r="OX119" s="42"/>
      <c r="OY119" s="42"/>
      <c r="OZ119" s="42"/>
      <c r="PA119" s="42"/>
      <c r="PB119" s="42"/>
      <c r="PC119" s="42"/>
      <c r="PD119" s="42"/>
      <c r="PE119" s="42"/>
      <c r="PF119" s="42"/>
      <c r="PG119" s="42"/>
      <c r="PH119" s="42"/>
      <c r="PI119" s="42"/>
      <c r="PJ119" s="42"/>
      <c r="PK119" s="42"/>
      <c r="PL119" s="42"/>
      <c r="PM119" s="42"/>
      <c r="PN119" s="42"/>
      <c r="PO119" s="42"/>
      <c r="PP119" s="42"/>
      <c r="PQ119" s="42"/>
      <c r="PR119" s="42"/>
      <c r="PS119" s="42"/>
      <c r="PT119" s="42"/>
      <c r="PU119" s="42"/>
      <c r="PV119" s="42"/>
      <c r="PW119" s="42"/>
      <c r="PX119" s="42"/>
      <c r="PY119" s="42"/>
      <c r="PZ119" s="42"/>
      <c r="QA119" s="42"/>
      <c r="QB119" s="42"/>
      <c r="QC119" s="42"/>
      <c r="QD119" s="42"/>
      <c r="QE119" s="42"/>
      <c r="QF119" s="42"/>
      <c r="QG119" s="42"/>
      <c r="QH119" s="42"/>
      <c r="QI119" s="42"/>
      <c r="QJ119" s="42"/>
      <c r="QK119" s="42"/>
      <c r="QL119" s="42"/>
      <c r="QM119" s="42"/>
      <c r="QN119" s="42"/>
      <c r="QO119" s="42"/>
      <c r="QP119" s="42"/>
      <c r="QQ119" s="42"/>
      <c r="QR119" s="42"/>
      <c r="QS119" s="42"/>
      <c r="QT119" s="42"/>
      <c r="QU119" s="42"/>
      <c r="QV119" s="42"/>
      <c r="QW119" s="42"/>
      <c r="QX119" s="42"/>
      <c r="QY119" s="42"/>
      <c r="QZ119" s="42"/>
      <c r="RA119" s="42"/>
      <c r="RB119" s="42"/>
      <c r="RC119" s="42"/>
      <c r="RD119" s="42"/>
      <c r="RE119" s="42"/>
      <c r="RF119" s="42"/>
      <c r="RG119" s="42"/>
      <c r="RH119" s="42"/>
      <c r="RI119" s="42"/>
      <c r="RJ119" s="42"/>
      <c r="RK119" s="42"/>
      <c r="RL119" s="42"/>
      <c r="RM119" s="42"/>
      <c r="RN119" s="42"/>
      <c r="RO119" s="42"/>
      <c r="RP119" s="42"/>
      <c r="RQ119" s="42"/>
      <c r="RR119" s="42"/>
      <c r="RS119" s="42"/>
      <c r="RT119" s="42"/>
      <c r="RU119" s="42"/>
      <c r="RV119" s="42"/>
      <c r="RW119" s="42"/>
      <c r="RX119" s="42"/>
      <c r="RY119" s="42"/>
      <c r="RZ119" s="42"/>
      <c r="SA119" s="42"/>
      <c r="SB119" s="42"/>
      <c r="SC119" s="42"/>
      <c r="SD119" s="42"/>
      <c r="SE119" s="42"/>
      <c r="SF119" s="42"/>
      <c r="SG119" s="42"/>
      <c r="SH119" s="42"/>
      <c r="SI119" s="42"/>
      <c r="SJ119" s="42"/>
      <c r="SK119" s="42"/>
      <c r="SL119" s="42"/>
      <c r="SM119" s="42"/>
      <c r="SN119" s="42"/>
      <c r="SO119" s="42"/>
      <c r="SP119" s="42"/>
      <c r="SQ119" s="42"/>
      <c r="SR119" s="42"/>
      <c r="SS119" s="42"/>
      <c r="ST119" s="42"/>
      <c r="SU119" s="42"/>
      <c r="SV119" s="42"/>
      <c r="SW119" s="42"/>
      <c r="SX119" s="42"/>
      <c r="SY119" s="42"/>
      <c r="SZ119" s="42"/>
      <c r="TA119" s="42"/>
      <c r="TB119" s="42"/>
      <c r="TC119" s="42"/>
      <c r="TD119" s="42"/>
      <c r="TE119" s="42"/>
      <c r="TF119" s="42"/>
      <c r="TG119" s="42"/>
      <c r="TH119" s="42"/>
      <c r="TI119" s="42"/>
      <c r="TJ119" s="42"/>
      <c r="TK119" s="42"/>
      <c r="TL119" s="42"/>
      <c r="TM119" s="42"/>
      <c r="TN119" s="42"/>
      <c r="TO119" s="42"/>
      <c r="TP119" s="42"/>
      <c r="TQ119" s="42"/>
      <c r="TR119" s="42"/>
      <c r="TS119" s="42"/>
      <c r="TT119" s="42"/>
      <c r="TU119" s="42"/>
      <c r="TV119" s="42"/>
      <c r="TW119" s="42"/>
      <c r="TX119" s="42"/>
      <c r="TY119" s="42"/>
      <c r="TZ119" s="42"/>
      <c r="UA119" s="42"/>
      <c r="UB119" s="42"/>
      <c r="UC119" s="42"/>
      <c r="UD119" s="42"/>
      <c r="UE119" s="42"/>
      <c r="UF119" s="42"/>
      <c r="UG119" s="42"/>
      <c r="UH119" s="42"/>
      <c r="UI119" s="42"/>
      <c r="UJ119" s="42"/>
      <c r="UK119" s="42"/>
      <c r="UL119" s="42"/>
      <c r="UM119" s="42"/>
      <c r="UN119" s="42"/>
      <c r="UO119" s="42"/>
      <c r="UP119" s="42"/>
      <c r="UQ119" s="42"/>
      <c r="UR119" s="42"/>
      <c r="US119" s="42"/>
      <c r="UT119" s="42"/>
      <c r="UU119" s="42"/>
      <c r="UV119" s="42"/>
      <c r="UW119" s="42"/>
      <c r="UX119" s="42"/>
      <c r="UY119" s="42"/>
      <c r="UZ119" s="42"/>
      <c r="VA119" s="42"/>
      <c r="VB119" s="42"/>
      <c r="VC119" s="42"/>
      <c r="VD119" s="42"/>
      <c r="VE119" s="42"/>
      <c r="VF119" s="42"/>
      <c r="VG119" s="42"/>
      <c r="VH119" s="42"/>
      <c r="VI119" s="42"/>
      <c r="VJ119" s="42"/>
      <c r="VK119" s="42"/>
      <c r="VL119" s="42"/>
      <c r="VM119" s="42"/>
      <c r="VN119" s="42"/>
      <c r="VO119" s="42"/>
      <c r="VP119" s="42"/>
      <c r="VQ119" s="42"/>
      <c r="VR119" s="42"/>
      <c r="VS119" s="42"/>
      <c r="VT119" s="42"/>
      <c r="VU119" s="42"/>
      <c r="VV119" s="42"/>
      <c r="VW119" s="42"/>
      <c r="VX119" s="42"/>
      <c r="VY119" s="42"/>
      <c r="VZ119" s="42"/>
      <c r="WA119" s="42"/>
      <c r="WB119" s="42"/>
      <c r="WC119" s="42"/>
      <c r="WD119" s="42"/>
      <c r="WE119" s="42"/>
      <c r="WF119" s="42"/>
      <c r="WG119" s="42"/>
      <c r="WH119" s="42"/>
      <c r="WI119" s="42"/>
      <c r="WJ119" s="42"/>
      <c r="WK119" s="42"/>
      <c r="WL119" s="42"/>
      <c r="WM119" s="42"/>
      <c r="WN119" s="42"/>
      <c r="WO119" s="42"/>
      <c r="WP119" s="42"/>
      <c r="WQ119" s="42"/>
      <c r="WR119" s="42"/>
      <c r="WS119" s="42"/>
      <c r="WT119" s="42"/>
      <c r="WU119" s="42"/>
      <c r="WV119" s="42"/>
      <c r="WW119" s="42"/>
      <c r="WX119" s="42"/>
      <c r="WY119" s="42"/>
      <c r="WZ119" s="42"/>
      <c r="XA119" s="42"/>
      <c r="XB119" s="42"/>
      <c r="XC119" s="42"/>
      <c r="XD119" s="42"/>
      <c r="XE119" s="42"/>
      <c r="XF119" s="42"/>
      <c r="XG119" s="42"/>
      <c r="XH119" s="42"/>
      <c r="XI119" s="42"/>
      <c r="XJ119" s="42"/>
      <c r="XK119" s="42"/>
      <c r="XL119" s="42"/>
      <c r="XM119" s="42"/>
      <c r="XN119" s="42"/>
      <c r="XO119" s="42"/>
      <c r="XP119" s="42"/>
      <c r="XQ119" s="42"/>
      <c r="XR119" s="42"/>
      <c r="XS119" s="42"/>
      <c r="XT119" s="42"/>
      <c r="XU119" s="42"/>
      <c r="XV119" s="42"/>
      <c r="XW119" s="42"/>
      <c r="XX119" s="42"/>
      <c r="XY119" s="42"/>
      <c r="XZ119" s="42"/>
      <c r="YA119" s="42"/>
      <c r="YB119" s="42"/>
      <c r="YC119" s="42"/>
      <c r="YD119" s="42"/>
      <c r="YE119" s="42"/>
      <c r="YF119" s="42"/>
      <c r="YG119" s="42"/>
      <c r="YH119" s="42"/>
      <c r="YI119" s="42"/>
      <c r="YJ119" s="42"/>
      <c r="YK119" s="42"/>
      <c r="YL119" s="42"/>
      <c r="YM119" s="42"/>
      <c r="YN119" s="42"/>
      <c r="YO119" s="42"/>
      <c r="YP119" s="42"/>
      <c r="YQ119" s="42"/>
      <c r="YR119" s="42"/>
      <c r="YS119" s="42"/>
      <c r="YT119" s="42"/>
      <c r="YU119" s="42"/>
      <c r="YV119" s="42"/>
      <c r="YW119" s="42"/>
      <c r="YX119" s="42"/>
      <c r="YY119" s="42"/>
      <c r="YZ119" s="42"/>
      <c r="ZA119" s="42"/>
      <c r="ZB119" s="42"/>
      <c r="ZC119" s="42"/>
      <c r="ZD119" s="42"/>
      <c r="ZE119" s="42"/>
      <c r="ZF119" s="42"/>
      <c r="ZG119" s="42"/>
      <c r="ZH119" s="42"/>
      <c r="ZI119" s="42"/>
      <c r="ZJ119" s="42"/>
      <c r="ZK119" s="42"/>
      <c r="ZL119" s="42"/>
      <c r="ZM119" s="42"/>
      <c r="ZN119" s="42"/>
      <c r="ZO119" s="42"/>
      <c r="ZP119" s="42"/>
      <c r="ZQ119" s="42"/>
      <c r="ZR119" s="42"/>
      <c r="ZS119" s="42"/>
      <c r="ZT119" s="42"/>
      <c r="ZU119" s="42"/>
      <c r="ZV119" s="42"/>
      <c r="ZW119" s="42"/>
      <c r="ZX119" s="42"/>
      <c r="ZY119" s="42"/>
      <c r="ZZ119" s="42"/>
      <c r="AAA119" s="42"/>
      <c r="AAB119" s="42"/>
      <c r="AAC119" s="42"/>
      <c r="AAD119" s="42"/>
      <c r="AAE119" s="42"/>
      <c r="AAF119" s="42"/>
      <c r="AAG119" s="42"/>
      <c r="AAH119" s="42"/>
      <c r="AAI119" s="42"/>
      <c r="AAJ119" s="42"/>
      <c r="AAK119" s="42"/>
      <c r="AAL119" s="42"/>
      <c r="AAM119" s="42"/>
      <c r="AAN119" s="42"/>
      <c r="AAO119" s="42"/>
      <c r="AAP119" s="42"/>
      <c r="AAQ119" s="42"/>
      <c r="AAR119" s="42"/>
      <c r="AAS119" s="42"/>
      <c r="AAT119" s="42"/>
      <c r="AAU119" s="42"/>
      <c r="AAV119" s="42"/>
      <c r="AAW119" s="42"/>
      <c r="AAX119" s="42"/>
      <c r="AAY119" s="42"/>
      <c r="AAZ119" s="42"/>
      <c r="ABA119" s="42"/>
      <c r="ABB119" s="42"/>
      <c r="ABC119" s="42"/>
      <c r="ABD119" s="42"/>
      <c r="ABE119" s="42"/>
      <c r="ABF119" s="42"/>
      <c r="ABG119" s="42"/>
      <c r="ABH119" s="42"/>
      <c r="ABI119" s="42"/>
      <c r="ABJ119" s="42"/>
      <c r="ABK119" s="42"/>
      <c r="ABL119" s="42"/>
      <c r="ABM119" s="42"/>
      <c r="ABN119" s="42"/>
      <c r="ABO119" s="42"/>
      <c r="ABP119" s="42"/>
      <c r="ABQ119" s="42"/>
      <c r="ABR119" s="42"/>
      <c r="ABS119" s="42"/>
      <c r="ABT119" s="42"/>
      <c r="ABU119" s="42"/>
      <c r="ABV119" s="42"/>
      <c r="ABW119" s="42"/>
      <c r="ABX119" s="42"/>
      <c r="ABY119" s="42"/>
      <c r="ABZ119" s="42"/>
      <c r="ACA119" s="42"/>
      <c r="ACB119" s="42"/>
      <c r="ACC119" s="42"/>
      <c r="ACD119" s="42"/>
      <c r="ACE119" s="42"/>
      <c r="ACF119" s="42"/>
      <c r="ACG119" s="42"/>
      <c r="ACH119" s="42"/>
      <c r="ACI119" s="42"/>
      <c r="ACJ119" s="42"/>
      <c r="ACK119" s="42"/>
      <c r="ACL119" s="42"/>
      <c r="ACM119" s="42"/>
      <c r="ACN119" s="42"/>
      <c r="ACO119" s="42"/>
      <c r="ACP119" s="42"/>
      <c r="ACQ119" s="42"/>
      <c r="ACR119" s="42"/>
      <c r="ACS119" s="42"/>
      <c r="ACT119" s="42"/>
      <c r="ACU119" s="42"/>
      <c r="ACV119" s="42"/>
      <c r="ACW119" s="42"/>
      <c r="ACX119" s="42"/>
      <c r="ACY119" s="42"/>
      <c r="ACZ119" s="42"/>
      <c r="ADA119" s="42"/>
      <c r="ADB119" s="42"/>
      <c r="ADC119" s="42"/>
      <c r="ADD119" s="42"/>
      <c r="ADE119" s="42"/>
      <c r="ADF119" s="42"/>
      <c r="ADG119" s="42"/>
      <c r="ADH119" s="42"/>
      <c r="ADI119" s="42"/>
      <c r="ADJ119" s="42"/>
      <c r="ADK119" s="42"/>
      <c r="ADL119" s="42"/>
      <c r="ADM119" s="42"/>
      <c r="ADN119" s="42"/>
      <c r="ADO119" s="42"/>
      <c r="ADP119" s="42"/>
      <c r="ADQ119" s="42"/>
      <c r="ADR119" s="42"/>
      <c r="ADS119" s="42"/>
      <c r="ADT119" s="42"/>
      <c r="ADU119" s="42"/>
      <c r="ADV119" s="42"/>
      <c r="ADW119" s="42"/>
      <c r="ADX119" s="42"/>
      <c r="ADY119" s="42"/>
      <c r="ADZ119" s="42"/>
      <c r="AEA119" s="42"/>
      <c r="AEB119" s="42"/>
      <c r="AEC119" s="42"/>
      <c r="AED119" s="42"/>
      <c r="AEE119" s="42"/>
      <c r="AEF119" s="42"/>
      <c r="AEG119" s="42"/>
      <c r="AEH119" s="42"/>
      <c r="AEI119" s="42"/>
      <c r="AEJ119" s="42"/>
      <c r="AEK119" s="42"/>
      <c r="AEL119" s="42"/>
      <c r="AEM119" s="42"/>
      <c r="AEN119" s="42"/>
      <c r="AEO119" s="42"/>
      <c r="AEP119" s="42"/>
      <c r="AEQ119" s="42"/>
      <c r="AER119" s="42"/>
      <c r="AES119" s="42"/>
      <c r="AET119" s="42"/>
      <c r="AEU119" s="42"/>
      <c r="AEV119" s="42"/>
      <c r="AEW119" s="42"/>
      <c r="AEX119" s="42"/>
      <c r="AEY119" s="42"/>
      <c r="AEZ119" s="42"/>
      <c r="AFA119" s="42"/>
      <c r="AFB119" s="42"/>
      <c r="AFC119" s="42"/>
      <c r="AFD119" s="42"/>
      <c r="AFE119" s="42"/>
      <c r="AFF119" s="42"/>
      <c r="AFG119" s="42"/>
      <c r="AFH119" s="42"/>
      <c r="AFI119" s="42"/>
      <c r="AFJ119" s="42"/>
      <c r="AFK119" s="42"/>
      <c r="AFL119" s="42"/>
      <c r="AFM119" s="42"/>
      <c r="AFN119" s="42"/>
      <c r="AFO119" s="42"/>
      <c r="AFP119" s="42"/>
      <c r="AFQ119" s="42"/>
      <c r="AFR119" s="42"/>
      <c r="AFS119" s="42"/>
      <c r="AFT119" s="42"/>
      <c r="AFU119" s="42"/>
      <c r="AFV119" s="42"/>
      <c r="AFW119" s="42"/>
      <c r="AFX119" s="42"/>
      <c r="AFY119" s="42"/>
      <c r="AFZ119" s="42"/>
      <c r="AGA119" s="42"/>
      <c r="AGB119" s="42"/>
      <c r="AGC119" s="42"/>
      <c r="AGD119" s="42"/>
      <c r="AGE119" s="42"/>
      <c r="AGF119" s="42"/>
      <c r="AGG119" s="42"/>
      <c r="AGH119" s="42"/>
      <c r="AGI119" s="42"/>
      <c r="AGJ119" s="42"/>
      <c r="AGK119" s="42"/>
      <c r="AGL119" s="42"/>
      <c r="AGM119" s="42"/>
      <c r="AGN119" s="42"/>
      <c r="AGO119" s="42"/>
      <c r="AGP119" s="42"/>
      <c r="AGQ119" s="42"/>
      <c r="AGR119" s="42"/>
      <c r="AGS119" s="42"/>
      <c r="AGT119" s="42"/>
      <c r="AGU119" s="42"/>
      <c r="AGV119" s="42"/>
      <c r="AGW119" s="42"/>
      <c r="AGX119" s="42"/>
      <c r="AGY119" s="42"/>
      <c r="AGZ119" s="42"/>
      <c r="AHA119" s="42"/>
      <c r="AHB119" s="42"/>
      <c r="AHC119" s="42"/>
      <c r="AHD119" s="42"/>
      <c r="AHE119" s="42"/>
      <c r="AHF119" s="42"/>
      <c r="AHG119" s="42"/>
      <c r="AHH119" s="42"/>
      <c r="AHI119" s="42"/>
      <c r="AHJ119" s="42"/>
      <c r="AHK119" s="42"/>
      <c r="AHL119" s="42"/>
      <c r="AHM119" s="42"/>
      <c r="AHN119" s="42"/>
      <c r="AHO119" s="42"/>
      <c r="AHP119" s="42"/>
      <c r="AHQ119" s="42"/>
      <c r="AHR119" s="42"/>
      <c r="AHS119" s="42"/>
      <c r="AHT119" s="42"/>
      <c r="AHU119" s="42"/>
      <c r="AHV119" s="42"/>
      <c r="AHW119" s="42"/>
      <c r="AHX119" s="42"/>
      <c r="AHY119" s="42"/>
      <c r="AHZ119" s="42"/>
      <c r="AIA119" s="42"/>
      <c r="AIB119" s="42"/>
      <c r="AIC119" s="42"/>
      <c r="AID119" s="42"/>
      <c r="AIE119" s="42"/>
      <c r="AIF119" s="42"/>
      <c r="AIG119" s="42"/>
      <c r="AIH119" s="42"/>
      <c r="AII119" s="42"/>
      <c r="AIJ119" s="42"/>
      <c r="AIK119" s="42"/>
      <c r="AIL119" s="42"/>
      <c r="AIM119" s="42"/>
      <c r="AIN119" s="42"/>
      <c r="AIO119" s="42"/>
      <c r="AIP119" s="42"/>
      <c r="AIQ119" s="42"/>
      <c r="AIR119" s="42"/>
      <c r="AIS119" s="42"/>
      <c r="AIT119" s="42"/>
      <c r="AIU119" s="42"/>
      <c r="AIV119" s="42"/>
      <c r="AIW119" s="42"/>
      <c r="AIX119" s="42"/>
      <c r="AIY119" s="42"/>
      <c r="AIZ119" s="42"/>
      <c r="AJA119" s="42"/>
      <c r="AJB119" s="42"/>
      <c r="AJC119" s="42"/>
      <c r="AJD119" s="42"/>
      <c r="AJE119" s="42"/>
      <c r="AJF119" s="42"/>
      <c r="AJG119" s="42"/>
      <c r="AJH119" s="42"/>
      <c r="AJI119" s="42"/>
      <c r="AJJ119" s="42"/>
      <c r="AJK119" s="42"/>
      <c r="AJL119" s="42"/>
      <c r="AJM119" s="42"/>
      <c r="AJN119" s="42"/>
      <c r="AJO119" s="42"/>
      <c r="AJP119" s="42"/>
      <c r="AJQ119" s="42"/>
      <c r="AJR119" s="42"/>
      <c r="AJS119" s="42"/>
      <c r="AJT119" s="42"/>
      <c r="AJU119" s="42"/>
      <c r="AJV119" s="42"/>
      <c r="AJW119" s="42"/>
      <c r="AJX119" s="42"/>
      <c r="AJY119" s="42"/>
      <c r="AJZ119" s="42"/>
      <c r="AKA119" s="42"/>
      <c r="AKB119" s="42"/>
      <c r="AKC119" s="42"/>
      <c r="AKD119" s="42"/>
      <c r="AKE119" s="42"/>
      <c r="AKF119" s="42"/>
      <c r="AKG119" s="42"/>
      <c r="AKH119" s="42"/>
      <c r="AKI119" s="42"/>
      <c r="AKJ119" s="42"/>
      <c r="AKK119" s="42"/>
      <c r="AKL119" s="42"/>
      <c r="AKM119" s="42"/>
      <c r="AKN119" s="42"/>
      <c r="AKO119" s="42"/>
      <c r="AKP119" s="42"/>
      <c r="AKQ119" s="42"/>
      <c r="AKR119" s="42"/>
      <c r="AKS119" s="42"/>
      <c r="AKT119" s="42"/>
      <c r="AKU119" s="42"/>
      <c r="AKV119" s="42"/>
      <c r="AKW119" s="42"/>
      <c r="AKX119" s="42"/>
      <c r="AKY119" s="42"/>
      <c r="AKZ119" s="42"/>
      <c r="ALA119" s="42"/>
      <c r="ALB119" s="42"/>
      <c r="ALC119" s="42"/>
      <c r="ALD119" s="42"/>
      <c r="ALE119" s="42"/>
      <c r="ALF119" s="42"/>
      <c r="ALG119" s="42"/>
      <c r="ALH119" s="42"/>
      <c r="ALI119" s="42"/>
      <c r="ALJ119" s="42"/>
      <c r="ALK119" s="42"/>
      <c r="ALL119" s="42"/>
      <c r="ALM119" s="42"/>
      <c r="ALN119" s="42"/>
      <c r="ALO119" s="42"/>
      <c r="ALP119" s="42"/>
      <c r="ALQ119" s="42"/>
      <c r="ALR119" s="42"/>
      <c r="ALS119" s="42"/>
      <c r="ALT119" s="42"/>
      <c r="ALU119" s="42"/>
      <c r="ALV119" s="42"/>
      <c r="ALW119" s="42"/>
      <c r="ALX119" s="42"/>
      <c r="ALY119" s="42"/>
      <c r="ALZ119" s="42"/>
      <c r="AMA119" s="42"/>
      <c r="AMB119" s="42"/>
      <c r="AMC119" s="42"/>
      <c r="AMD119" s="42"/>
      <c r="AME119" s="42"/>
      <c r="AMF119" s="42"/>
      <c r="AMG119" s="42"/>
      <c r="AMH119" s="42"/>
      <c r="AMI119" s="42"/>
      <c r="AMJ119" s="42"/>
    </row>
    <row r="120" spans="1:1024" ht="45" x14ac:dyDescent="0.2">
      <c r="A120" s="43" t="s">
        <v>80</v>
      </c>
      <c r="B120" s="43" t="str">
        <f>cotações!A20</f>
        <v>A13</v>
      </c>
      <c r="C120" s="43"/>
      <c r="D120" s="44" t="s">
        <v>117</v>
      </c>
      <c r="E120" s="43" t="s">
        <v>74</v>
      </c>
      <c r="F120" s="43">
        <v>1.1000000000000001</v>
      </c>
      <c r="G120" s="45">
        <f>cotações!M20</f>
        <v>263.58999999999997</v>
      </c>
      <c r="H120" s="43"/>
      <c r="I120" s="8">
        <f>ROUND(F120*G120,2)</f>
        <v>289.95</v>
      </c>
      <c r="J120" s="8"/>
      <c r="K120" s="8">
        <f>I120+J120</f>
        <v>289.95</v>
      </c>
      <c r="L120" s="8"/>
      <c r="M120" s="8"/>
      <c r="N120" s="8"/>
      <c r="O120" s="8"/>
      <c r="P120" s="8"/>
      <c r="R120" s="8" t="str">
        <f t="shared" si="18"/>
        <v/>
      </c>
      <c r="S120" s="8" t="str">
        <f t="shared" si="19"/>
        <v/>
      </c>
      <c r="T120" s="8">
        <f t="shared" si="20"/>
        <v>8787.2321264193706</v>
      </c>
      <c r="U120" s="5">
        <f t="shared" si="16"/>
        <v>24</v>
      </c>
    </row>
    <row r="121" spans="1:1024" ht="22.5" x14ac:dyDescent="0.2">
      <c r="A121" s="43" t="s">
        <v>3</v>
      </c>
      <c r="B121" s="43">
        <v>11950</v>
      </c>
      <c r="C121" s="43"/>
      <c r="D121" s="44" t="s">
        <v>111</v>
      </c>
      <c r="E121" s="43" t="s">
        <v>74</v>
      </c>
      <c r="F121" s="43">
        <v>4</v>
      </c>
      <c r="G121" s="45">
        <v>0.24</v>
      </c>
      <c r="H121" s="43"/>
      <c r="I121" s="8">
        <f>ROUND(F121*G121,2)</f>
        <v>0.96</v>
      </c>
      <c r="J121" s="8"/>
      <c r="K121" s="8">
        <f>I121+J121</f>
        <v>0.96</v>
      </c>
      <c r="L121" s="8"/>
      <c r="M121" s="8"/>
      <c r="N121" s="8"/>
      <c r="O121" s="8"/>
      <c r="P121" s="8"/>
      <c r="R121" s="8">
        <f t="shared" si="18"/>
        <v>29.093784588248305</v>
      </c>
      <c r="S121" s="8" t="str">
        <f t="shared" si="19"/>
        <v/>
      </c>
      <c r="T121" s="8" t="str">
        <f t="shared" si="20"/>
        <v/>
      </c>
      <c r="U121" s="5">
        <f t="shared" si="16"/>
        <v>24</v>
      </c>
    </row>
    <row r="122" spans="1:1024" x14ac:dyDescent="0.2">
      <c r="A122" s="43" t="s">
        <v>3</v>
      </c>
      <c r="B122" s="43">
        <v>88264</v>
      </c>
      <c r="C122" s="43"/>
      <c r="D122" s="44" t="s">
        <v>62</v>
      </c>
      <c r="E122" s="43" t="s">
        <v>34</v>
      </c>
      <c r="F122" s="43">
        <v>1</v>
      </c>
      <c r="G122" s="45">
        <f>$G$42</f>
        <v>29.49</v>
      </c>
      <c r="H122" s="43"/>
      <c r="I122" s="8"/>
      <c r="J122" s="8">
        <f>ROUND(F122*G122,2)</f>
        <v>29.49</v>
      </c>
      <c r="K122" s="8">
        <f>I122+J122</f>
        <v>29.49</v>
      </c>
      <c r="L122" s="8"/>
      <c r="M122" s="8"/>
      <c r="N122" s="8"/>
      <c r="O122" s="8"/>
      <c r="P122" s="8"/>
      <c r="R122" s="8">
        <f t="shared" si="18"/>
        <v>893.72469532025264</v>
      </c>
      <c r="S122" s="8" t="str">
        <f t="shared" si="19"/>
        <v/>
      </c>
      <c r="T122" s="8" t="str">
        <f t="shared" si="20"/>
        <v/>
      </c>
      <c r="U122" s="5">
        <f t="shared" si="16"/>
        <v>24</v>
      </c>
    </row>
    <row r="123" spans="1:1024" x14ac:dyDescent="0.2">
      <c r="A123" s="43" t="s">
        <v>3</v>
      </c>
      <c r="B123" s="43">
        <v>88247</v>
      </c>
      <c r="C123" s="43"/>
      <c r="D123" s="44" t="s">
        <v>33</v>
      </c>
      <c r="E123" s="43" t="s">
        <v>34</v>
      </c>
      <c r="F123" s="43">
        <v>1</v>
      </c>
      <c r="G123" s="45">
        <f>$G$13</f>
        <v>24.41</v>
      </c>
      <c r="H123" s="43"/>
      <c r="I123" s="8"/>
      <c r="J123" s="8">
        <f>ROUND(F123*G123,2)</f>
        <v>24.41</v>
      </c>
      <c r="K123" s="8">
        <f>I123+J123</f>
        <v>24.41</v>
      </c>
      <c r="L123" s="8"/>
      <c r="M123" s="8"/>
      <c r="N123" s="8"/>
      <c r="O123" s="8"/>
      <c r="P123" s="8"/>
      <c r="R123" s="8">
        <f t="shared" si="18"/>
        <v>739.77008520743868</v>
      </c>
      <c r="S123" s="8" t="str">
        <f t="shared" si="19"/>
        <v/>
      </c>
      <c r="T123" s="8" t="str">
        <f t="shared" si="20"/>
        <v/>
      </c>
      <c r="U123" s="5">
        <f t="shared" si="16"/>
        <v>24</v>
      </c>
    </row>
    <row r="124" spans="1:1024" ht="78.75" x14ac:dyDescent="0.2">
      <c r="A124" s="49" t="s">
        <v>29</v>
      </c>
      <c r="B124" s="49"/>
      <c r="C124" s="49" t="s">
        <v>118</v>
      </c>
      <c r="D124" s="50" t="s">
        <v>119</v>
      </c>
      <c r="E124" s="49"/>
      <c r="F124" s="51"/>
      <c r="G124" s="49"/>
      <c r="H124" s="49">
        <v>2</v>
      </c>
      <c r="I124" s="52">
        <f>SUM(I125:I128)</f>
        <v>232.77</v>
      </c>
      <c r="J124" s="52">
        <f>SUM(J125:J128)</f>
        <v>53.9</v>
      </c>
      <c r="K124" s="52">
        <f>SUM(K125:K128)</f>
        <v>286.67</v>
      </c>
      <c r="L124" s="52">
        <f>H124*I124</f>
        <v>465.54</v>
      </c>
      <c r="M124" s="52">
        <f>H124*J124</f>
        <v>107.8</v>
      </c>
      <c r="N124" s="52">
        <f>L124+M124</f>
        <v>573.34</v>
      </c>
      <c r="O124" s="52">
        <f>N124*$P$3</f>
        <v>150.6456968674602</v>
      </c>
      <c r="P124" s="52">
        <f>N124+O124</f>
        <v>723.98569686746021</v>
      </c>
      <c r="Q124" s="42"/>
      <c r="R124" s="8" t="str">
        <f t="shared" si="18"/>
        <v/>
      </c>
      <c r="S124" s="8" t="str">
        <f t="shared" si="19"/>
        <v/>
      </c>
      <c r="T124" s="8" t="str">
        <f t="shared" si="20"/>
        <v/>
      </c>
      <c r="U124" s="5">
        <f>IF(H124&lt;&gt;0,H124,U118)</f>
        <v>2</v>
      </c>
      <c r="V124" s="42"/>
      <c r="W124" s="42"/>
      <c r="X124" s="42"/>
      <c r="Y124" s="42"/>
      <c r="Z124" s="42"/>
      <c r="AA124" s="42"/>
      <c r="AB124" s="42"/>
      <c r="AC124" s="42"/>
      <c r="AD124" s="42"/>
      <c r="AE124" s="42"/>
      <c r="AF124" s="42"/>
      <c r="AG124" s="42"/>
      <c r="AH124" s="42"/>
      <c r="AI124" s="42"/>
      <c r="AJ124" s="42"/>
      <c r="AK124" s="42"/>
      <c r="AL124" s="42"/>
      <c r="AM124" s="42"/>
      <c r="AN124" s="42"/>
      <c r="AO124" s="42"/>
      <c r="AP124" s="42"/>
      <c r="AQ124" s="42"/>
      <c r="AR124" s="42"/>
      <c r="AS124" s="42"/>
      <c r="AT124" s="42"/>
      <c r="AU124" s="42"/>
      <c r="AV124" s="42"/>
      <c r="AW124" s="42"/>
      <c r="AX124" s="42"/>
      <c r="AY124" s="42"/>
      <c r="AZ124" s="42"/>
      <c r="BA124" s="42"/>
      <c r="BB124" s="42"/>
      <c r="BC124" s="42"/>
      <c r="BD124" s="42"/>
      <c r="BE124" s="42"/>
      <c r="BF124" s="42"/>
      <c r="BG124" s="42"/>
      <c r="BH124" s="42"/>
      <c r="BI124" s="42"/>
      <c r="BJ124" s="42"/>
      <c r="BK124" s="42"/>
      <c r="BL124" s="42"/>
      <c r="BM124" s="42"/>
      <c r="BN124" s="42"/>
      <c r="BO124" s="42"/>
      <c r="BP124" s="42"/>
      <c r="BQ124" s="42"/>
      <c r="BR124" s="42"/>
      <c r="BS124" s="42"/>
      <c r="BT124" s="42"/>
      <c r="BU124" s="42"/>
      <c r="BV124" s="42"/>
      <c r="BW124" s="42"/>
      <c r="BX124" s="42"/>
      <c r="BY124" s="42"/>
      <c r="BZ124" s="42"/>
      <c r="CA124" s="42"/>
      <c r="CB124" s="42"/>
      <c r="CC124" s="42"/>
      <c r="CD124" s="42"/>
      <c r="CE124" s="42"/>
      <c r="CF124" s="42"/>
      <c r="CG124" s="42"/>
      <c r="CH124" s="42"/>
      <c r="CI124" s="42"/>
      <c r="CJ124" s="42"/>
      <c r="CK124" s="42"/>
      <c r="CL124" s="42"/>
      <c r="CM124" s="42"/>
      <c r="CN124" s="42"/>
      <c r="CO124" s="42"/>
      <c r="CP124" s="42"/>
      <c r="CQ124" s="42"/>
      <c r="CR124" s="42"/>
      <c r="CS124" s="42"/>
      <c r="CT124" s="42"/>
      <c r="CU124" s="42"/>
      <c r="CV124" s="42"/>
      <c r="CW124" s="42"/>
      <c r="CX124" s="42"/>
      <c r="CY124" s="42"/>
      <c r="CZ124" s="42"/>
      <c r="DA124" s="42"/>
      <c r="DB124" s="42"/>
      <c r="DC124" s="42"/>
      <c r="DD124" s="42"/>
      <c r="DE124" s="42"/>
      <c r="DF124" s="42"/>
      <c r="DG124" s="42"/>
      <c r="DH124" s="42"/>
      <c r="DI124" s="42"/>
      <c r="DJ124" s="42"/>
      <c r="DK124" s="42"/>
      <c r="DL124" s="42"/>
      <c r="DM124" s="42"/>
      <c r="DN124" s="42"/>
      <c r="DO124" s="42"/>
      <c r="DP124" s="42"/>
      <c r="DQ124" s="42"/>
      <c r="DR124" s="42"/>
      <c r="DS124" s="42"/>
      <c r="DT124" s="42"/>
      <c r="DU124" s="42"/>
      <c r="DV124" s="42"/>
      <c r="DW124" s="42"/>
      <c r="DX124" s="42"/>
      <c r="DY124" s="42"/>
      <c r="DZ124" s="42"/>
      <c r="EA124" s="42"/>
      <c r="EB124" s="42"/>
      <c r="EC124" s="42"/>
      <c r="ED124" s="42"/>
      <c r="EE124" s="42"/>
      <c r="EF124" s="42"/>
      <c r="EG124" s="42"/>
      <c r="EH124" s="42"/>
      <c r="EI124" s="42"/>
      <c r="EJ124" s="42"/>
      <c r="EK124" s="42"/>
      <c r="EL124" s="42"/>
      <c r="EM124" s="42"/>
      <c r="EN124" s="42"/>
      <c r="EO124" s="42"/>
      <c r="EP124" s="42"/>
      <c r="EQ124" s="42"/>
      <c r="ER124" s="42"/>
      <c r="ES124" s="42"/>
      <c r="ET124" s="42"/>
      <c r="EU124" s="42"/>
      <c r="EV124" s="42"/>
      <c r="EW124" s="42"/>
      <c r="EX124" s="42"/>
      <c r="EY124" s="42"/>
      <c r="EZ124" s="42"/>
      <c r="FA124" s="42"/>
      <c r="FB124" s="42"/>
      <c r="FC124" s="42"/>
      <c r="FD124" s="42"/>
      <c r="FE124" s="42"/>
      <c r="FF124" s="42"/>
      <c r="FG124" s="42"/>
      <c r="FH124" s="42"/>
      <c r="FI124" s="42"/>
      <c r="FJ124" s="42"/>
      <c r="FK124" s="42"/>
      <c r="FL124" s="42"/>
      <c r="FM124" s="42"/>
      <c r="FN124" s="42"/>
      <c r="FO124" s="42"/>
      <c r="FP124" s="42"/>
      <c r="FQ124" s="42"/>
      <c r="FR124" s="42"/>
      <c r="FS124" s="42"/>
      <c r="FT124" s="42"/>
      <c r="FU124" s="42"/>
      <c r="FV124" s="42"/>
      <c r="FW124" s="42"/>
      <c r="FX124" s="42"/>
      <c r="FY124" s="42"/>
      <c r="FZ124" s="42"/>
      <c r="GA124" s="42"/>
      <c r="GB124" s="42"/>
      <c r="GC124" s="42"/>
      <c r="GD124" s="42"/>
      <c r="GE124" s="42"/>
      <c r="GF124" s="42"/>
      <c r="GG124" s="42"/>
      <c r="GH124" s="42"/>
      <c r="GI124" s="42"/>
      <c r="GJ124" s="42"/>
      <c r="GK124" s="42"/>
      <c r="GL124" s="42"/>
      <c r="GM124" s="42"/>
      <c r="GN124" s="42"/>
      <c r="GO124" s="42"/>
      <c r="GP124" s="42"/>
      <c r="GQ124" s="42"/>
      <c r="GR124" s="42"/>
      <c r="GS124" s="42"/>
      <c r="GT124" s="42"/>
      <c r="GU124" s="42"/>
      <c r="GV124" s="42"/>
      <c r="GW124" s="42"/>
      <c r="GX124" s="42"/>
      <c r="GY124" s="42"/>
      <c r="GZ124" s="42"/>
      <c r="HA124" s="42"/>
      <c r="HB124" s="42"/>
      <c r="HC124" s="42"/>
      <c r="HD124" s="42"/>
      <c r="HE124" s="42"/>
      <c r="HF124" s="42"/>
      <c r="HG124" s="42"/>
      <c r="HH124" s="42"/>
      <c r="HI124" s="42"/>
      <c r="HJ124" s="42"/>
      <c r="HK124" s="42"/>
      <c r="HL124" s="42"/>
      <c r="HM124" s="42"/>
      <c r="HN124" s="42"/>
      <c r="HO124" s="42"/>
      <c r="HP124" s="42"/>
      <c r="HQ124" s="42"/>
      <c r="HR124" s="42"/>
      <c r="HS124" s="42"/>
      <c r="HT124" s="42"/>
      <c r="HU124" s="42"/>
      <c r="HV124" s="42"/>
      <c r="HW124" s="42"/>
      <c r="HX124" s="42"/>
      <c r="HY124" s="42"/>
      <c r="HZ124" s="42"/>
      <c r="IA124" s="42"/>
      <c r="IB124" s="42"/>
      <c r="IC124" s="42"/>
      <c r="ID124" s="42"/>
      <c r="IE124" s="42"/>
      <c r="IF124" s="42"/>
      <c r="IG124" s="42"/>
      <c r="IH124" s="42"/>
      <c r="II124" s="42"/>
      <c r="IJ124" s="42"/>
      <c r="IK124" s="42"/>
      <c r="IL124" s="42"/>
      <c r="IM124" s="42"/>
      <c r="IN124" s="42"/>
      <c r="IO124" s="42"/>
      <c r="IP124" s="42"/>
      <c r="IQ124" s="42"/>
      <c r="IR124" s="42"/>
      <c r="IS124" s="42"/>
      <c r="IT124" s="42"/>
      <c r="IU124" s="42"/>
      <c r="IV124" s="42"/>
      <c r="IW124" s="42"/>
      <c r="IX124" s="42"/>
      <c r="IY124" s="42"/>
      <c r="IZ124" s="42"/>
      <c r="JA124" s="42"/>
      <c r="JB124" s="42"/>
      <c r="JC124" s="42"/>
      <c r="JD124" s="42"/>
      <c r="JE124" s="42"/>
      <c r="JF124" s="42"/>
      <c r="JG124" s="42"/>
      <c r="JH124" s="42"/>
      <c r="JI124" s="42"/>
      <c r="JJ124" s="42"/>
      <c r="JK124" s="42"/>
      <c r="JL124" s="42"/>
      <c r="JM124" s="42"/>
      <c r="JN124" s="42"/>
      <c r="JO124" s="42"/>
      <c r="JP124" s="42"/>
      <c r="JQ124" s="42"/>
      <c r="JR124" s="42"/>
      <c r="JS124" s="42"/>
      <c r="JT124" s="42"/>
      <c r="JU124" s="42"/>
      <c r="JV124" s="42"/>
      <c r="JW124" s="42"/>
      <c r="JX124" s="42"/>
      <c r="JY124" s="42"/>
      <c r="JZ124" s="42"/>
      <c r="KA124" s="42"/>
      <c r="KB124" s="42"/>
      <c r="KC124" s="42"/>
      <c r="KD124" s="42"/>
      <c r="KE124" s="42"/>
      <c r="KF124" s="42"/>
      <c r="KG124" s="42"/>
      <c r="KH124" s="42"/>
      <c r="KI124" s="42"/>
      <c r="KJ124" s="42"/>
      <c r="KK124" s="42"/>
      <c r="KL124" s="42"/>
      <c r="KM124" s="42"/>
      <c r="KN124" s="42"/>
      <c r="KO124" s="42"/>
      <c r="KP124" s="42"/>
      <c r="KQ124" s="42"/>
      <c r="KR124" s="42"/>
      <c r="KS124" s="42"/>
      <c r="KT124" s="42"/>
      <c r="KU124" s="42"/>
      <c r="KV124" s="42"/>
      <c r="KW124" s="42"/>
      <c r="KX124" s="42"/>
      <c r="KY124" s="42"/>
      <c r="KZ124" s="42"/>
      <c r="LA124" s="42"/>
      <c r="LB124" s="42"/>
      <c r="LC124" s="42"/>
      <c r="LD124" s="42"/>
      <c r="LE124" s="42"/>
      <c r="LF124" s="42"/>
      <c r="LG124" s="42"/>
      <c r="LH124" s="42"/>
      <c r="LI124" s="42"/>
      <c r="LJ124" s="42"/>
      <c r="LK124" s="42"/>
      <c r="LL124" s="42"/>
      <c r="LM124" s="42"/>
      <c r="LN124" s="42"/>
      <c r="LO124" s="42"/>
      <c r="LP124" s="42"/>
      <c r="LQ124" s="42"/>
      <c r="LR124" s="42"/>
      <c r="LS124" s="42"/>
      <c r="LT124" s="42"/>
      <c r="LU124" s="42"/>
      <c r="LV124" s="42"/>
      <c r="LW124" s="42"/>
      <c r="LX124" s="42"/>
      <c r="LY124" s="42"/>
      <c r="LZ124" s="42"/>
      <c r="MA124" s="42"/>
      <c r="MB124" s="42"/>
      <c r="MC124" s="42"/>
      <c r="MD124" s="42"/>
      <c r="ME124" s="42"/>
      <c r="MF124" s="42"/>
      <c r="MG124" s="42"/>
      <c r="MH124" s="42"/>
      <c r="MI124" s="42"/>
      <c r="MJ124" s="42"/>
      <c r="MK124" s="42"/>
      <c r="ML124" s="42"/>
      <c r="MM124" s="42"/>
      <c r="MN124" s="42"/>
      <c r="MO124" s="42"/>
      <c r="MP124" s="42"/>
      <c r="MQ124" s="42"/>
      <c r="MR124" s="42"/>
      <c r="MS124" s="42"/>
      <c r="MT124" s="42"/>
      <c r="MU124" s="42"/>
      <c r="MV124" s="42"/>
      <c r="MW124" s="42"/>
      <c r="MX124" s="42"/>
      <c r="MY124" s="42"/>
      <c r="MZ124" s="42"/>
      <c r="NA124" s="42"/>
      <c r="NB124" s="42"/>
      <c r="NC124" s="42"/>
      <c r="ND124" s="42"/>
      <c r="NE124" s="42"/>
      <c r="NF124" s="42"/>
      <c r="NG124" s="42"/>
      <c r="NH124" s="42"/>
      <c r="NI124" s="42"/>
      <c r="NJ124" s="42"/>
      <c r="NK124" s="42"/>
      <c r="NL124" s="42"/>
      <c r="NM124" s="42"/>
      <c r="NN124" s="42"/>
      <c r="NO124" s="42"/>
      <c r="NP124" s="42"/>
      <c r="NQ124" s="42"/>
      <c r="NR124" s="42"/>
      <c r="NS124" s="42"/>
      <c r="NT124" s="42"/>
      <c r="NU124" s="42"/>
      <c r="NV124" s="42"/>
      <c r="NW124" s="42"/>
      <c r="NX124" s="42"/>
      <c r="NY124" s="42"/>
      <c r="NZ124" s="42"/>
      <c r="OA124" s="42"/>
      <c r="OB124" s="42"/>
      <c r="OC124" s="42"/>
      <c r="OD124" s="42"/>
      <c r="OE124" s="42"/>
      <c r="OF124" s="42"/>
      <c r="OG124" s="42"/>
      <c r="OH124" s="42"/>
      <c r="OI124" s="42"/>
      <c r="OJ124" s="42"/>
      <c r="OK124" s="42"/>
      <c r="OL124" s="42"/>
      <c r="OM124" s="42"/>
      <c r="ON124" s="42"/>
      <c r="OO124" s="42"/>
      <c r="OP124" s="42"/>
      <c r="OQ124" s="42"/>
      <c r="OR124" s="42"/>
      <c r="OS124" s="42"/>
      <c r="OT124" s="42"/>
      <c r="OU124" s="42"/>
      <c r="OV124" s="42"/>
      <c r="OW124" s="42"/>
      <c r="OX124" s="42"/>
      <c r="OY124" s="42"/>
      <c r="OZ124" s="42"/>
      <c r="PA124" s="42"/>
      <c r="PB124" s="42"/>
      <c r="PC124" s="42"/>
      <c r="PD124" s="42"/>
      <c r="PE124" s="42"/>
      <c r="PF124" s="42"/>
      <c r="PG124" s="42"/>
      <c r="PH124" s="42"/>
      <c r="PI124" s="42"/>
      <c r="PJ124" s="42"/>
      <c r="PK124" s="42"/>
      <c r="PL124" s="42"/>
      <c r="PM124" s="42"/>
      <c r="PN124" s="42"/>
      <c r="PO124" s="42"/>
      <c r="PP124" s="42"/>
      <c r="PQ124" s="42"/>
      <c r="PR124" s="42"/>
      <c r="PS124" s="42"/>
      <c r="PT124" s="42"/>
      <c r="PU124" s="42"/>
      <c r="PV124" s="42"/>
      <c r="PW124" s="42"/>
      <c r="PX124" s="42"/>
      <c r="PY124" s="42"/>
      <c r="PZ124" s="42"/>
      <c r="QA124" s="42"/>
      <c r="QB124" s="42"/>
      <c r="QC124" s="42"/>
      <c r="QD124" s="42"/>
      <c r="QE124" s="42"/>
      <c r="QF124" s="42"/>
      <c r="QG124" s="42"/>
      <c r="QH124" s="42"/>
      <c r="QI124" s="42"/>
      <c r="QJ124" s="42"/>
      <c r="QK124" s="42"/>
      <c r="QL124" s="42"/>
      <c r="QM124" s="42"/>
      <c r="QN124" s="42"/>
      <c r="QO124" s="42"/>
      <c r="QP124" s="42"/>
      <c r="QQ124" s="42"/>
      <c r="QR124" s="42"/>
      <c r="QS124" s="42"/>
      <c r="QT124" s="42"/>
      <c r="QU124" s="42"/>
      <c r="QV124" s="42"/>
      <c r="QW124" s="42"/>
      <c r="QX124" s="42"/>
      <c r="QY124" s="42"/>
      <c r="QZ124" s="42"/>
      <c r="RA124" s="42"/>
      <c r="RB124" s="42"/>
      <c r="RC124" s="42"/>
      <c r="RD124" s="42"/>
      <c r="RE124" s="42"/>
      <c r="RF124" s="42"/>
      <c r="RG124" s="42"/>
      <c r="RH124" s="42"/>
      <c r="RI124" s="42"/>
      <c r="RJ124" s="42"/>
      <c r="RK124" s="42"/>
      <c r="RL124" s="42"/>
      <c r="RM124" s="42"/>
      <c r="RN124" s="42"/>
      <c r="RO124" s="42"/>
      <c r="RP124" s="42"/>
      <c r="RQ124" s="42"/>
      <c r="RR124" s="42"/>
      <c r="RS124" s="42"/>
      <c r="RT124" s="42"/>
      <c r="RU124" s="42"/>
      <c r="RV124" s="42"/>
      <c r="RW124" s="42"/>
      <c r="RX124" s="42"/>
      <c r="RY124" s="42"/>
      <c r="RZ124" s="42"/>
      <c r="SA124" s="42"/>
      <c r="SB124" s="42"/>
      <c r="SC124" s="42"/>
      <c r="SD124" s="42"/>
      <c r="SE124" s="42"/>
      <c r="SF124" s="42"/>
      <c r="SG124" s="42"/>
      <c r="SH124" s="42"/>
      <c r="SI124" s="42"/>
      <c r="SJ124" s="42"/>
      <c r="SK124" s="42"/>
      <c r="SL124" s="42"/>
      <c r="SM124" s="42"/>
      <c r="SN124" s="42"/>
      <c r="SO124" s="42"/>
      <c r="SP124" s="42"/>
      <c r="SQ124" s="42"/>
      <c r="SR124" s="42"/>
      <c r="SS124" s="42"/>
      <c r="ST124" s="42"/>
      <c r="SU124" s="42"/>
      <c r="SV124" s="42"/>
      <c r="SW124" s="42"/>
      <c r="SX124" s="42"/>
      <c r="SY124" s="42"/>
      <c r="SZ124" s="42"/>
      <c r="TA124" s="42"/>
      <c r="TB124" s="42"/>
      <c r="TC124" s="42"/>
      <c r="TD124" s="42"/>
      <c r="TE124" s="42"/>
      <c r="TF124" s="42"/>
      <c r="TG124" s="42"/>
      <c r="TH124" s="42"/>
      <c r="TI124" s="42"/>
      <c r="TJ124" s="42"/>
      <c r="TK124" s="42"/>
      <c r="TL124" s="42"/>
      <c r="TM124" s="42"/>
      <c r="TN124" s="42"/>
      <c r="TO124" s="42"/>
      <c r="TP124" s="42"/>
      <c r="TQ124" s="42"/>
      <c r="TR124" s="42"/>
      <c r="TS124" s="42"/>
      <c r="TT124" s="42"/>
      <c r="TU124" s="42"/>
      <c r="TV124" s="42"/>
      <c r="TW124" s="42"/>
      <c r="TX124" s="42"/>
      <c r="TY124" s="42"/>
      <c r="TZ124" s="42"/>
      <c r="UA124" s="42"/>
      <c r="UB124" s="42"/>
      <c r="UC124" s="42"/>
      <c r="UD124" s="42"/>
      <c r="UE124" s="42"/>
      <c r="UF124" s="42"/>
      <c r="UG124" s="42"/>
      <c r="UH124" s="42"/>
      <c r="UI124" s="42"/>
      <c r="UJ124" s="42"/>
      <c r="UK124" s="42"/>
      <c r="UL124" s="42"/>
      <c r="UM124" s="42"/>
      <c r="UN124" s="42"/>
      <c r="UO124" s="42"/>
      <c r="UP124" s="42"/>
      <c r="UQ124" s="42"/>
      <c r="UR124" s="42"/>
      <c r="US124" s="42"/>
      <c r="UT124" s="42"/>
      <c r="UU124" s="42"/>
      <c r="UV124" s="42"/>
      <c r="UW124" s="42"/>
      <c r="UX124" s="42"/>
      <c r="UY124" s="42"/>
      <c r="UZ124" s="42"/>
      <c r="VA124" s="42"/>
      <c r="VB124" s="42"/>
      <c r="VC124" s="42"/>
      <c r="VD124" s="42"/>
      <c r="VE124" s="42"/>
      <c r="VF124" s="42"/>
      <c r="VG124" s="42"/>
      <c r="VH124" s="42"/>
      <c r="VI124" s="42"/>
      <c r="VJ124" s="42"/>
      <c r="VK124" s="42"/>
      <c r="VL124" s="42"/>
      <c r="VM124" s="42"/>
      <c r="VN124" s="42"/>
      <c r="VO124" s="42"/>
      <c r="VP124" s="42"/>
      <c r="VQ124" s="42"/>
      <c r="VR124" s="42"/>
      <c r="VS124" s="42"/>
      <c r="VT124" s="42"/>
      <c r="VU124" s="42"/>
      <c r="VV124" s="42"/>
      <c r="VW124" s="42"/>
      <c r="VX124" s="42"/>
      <c r="VY124" s="42"/>
      <c r="VZ124" s="42"/>
      <c r="WA124" s="42"/>
      <c r="WB124" s="42"/>
      <c r="WC124" s="42"/>
      <c r="WD124" s="42"/>
      <c r="WE124" s="42"/>
      <c r="WF124" s="42"/>
      <c r="WG124" s="42"/>
      <c r="WH124" s="42"/>
      <c r="WI124" s="42"/>
      <c r="WJ124" s="42"/>
      <c r="WK124" s="42"/>
      <c r="WL124" s="42"/>
      <c r="WM124" s="42"/>
      <c r="WN124" s="42"/>
      <c r="WO124" s="42"/>
      <c r="WP124" s="42"/>
      <c r="WQ124" s="42"/>
      <c r="WR124" s="42"/>
      <c r="WS124" s="42"/>
      <c r="WT124" s="42"/>
      <c r="WU124" s="42"/>
      <c r="WV124" s="42"/>
      <c r="WW124" s="42"/>
      <c r="WX124" s="42"/>
      <c r="WY124" s="42"/>
      <c r="WZ124" s="42"/>
      <c r="XA124" s="42"/>
      <c r="XB124" s="42"/>
      <c r="XC124" s="42"/>
      <c r="XD124" s="42"/>
      <c r="XE124" s="42"/>
      <c r="XF124" s="42"/>
      <c r="XG124" s="42"/>
      <c r="XH124" s="42"/>
      <c r="XI124" s="42"/>
      <c r="XJ124" s="42"/>
      <c r="XK124" s="42"/>
      <c r="XL124" s="42"/>
      <c r="XM124" s="42"/>
      <c r="XN124" s="42"/>
      <c r="XO124" s="42"/>
      <c r="XP124" s="42"/>
      <c r="XQ124" s="42"/>
      <c r="XR124" s="42"/>
      <c r="XS124" s="42"/>
      <c r="XT124" s="42"/>
      <c r="XU124" s="42"/>
      <c r="XV124" s="42"/>
      <c r="XW124" s="42"/>
      <c r="XX124" s="42"/>
      <c r="XY124" s="42"/>
      <c r="XZ124" s="42"/>
      <c r="YA124" s="42"/>
      <c r="YB124" s="42"/>
      <c r="YC124" s="42"/>
      <c r="YD124" s="42"/>
      <c r="YE124" s="42"/>
      <c r="YF124" s="42"/>
      <c r="YG124" s="42"/>
      <c r="YH124" s="42"/>
      <c r="YI124" s="42"/>
      <c r="YJ124" s="42"/>
      <c r="YK124" s="42"/>
      <c r="YL124" s="42"/>
      <c r="YM124" s="42"/>
      <c r="YN124" s="42"/>
      <c r="YO124" s="42"/>
      <c r="YP124" s="42"/>
      <c r="YQ124" s="42"/>
      <c r="YR124" s="42"/>
      <c r="YS124" s="42"/>
      <c r="YT124" s="42"/>
      <c r="YU124" s="42"/>
      <c r="YV124" s="42"/>
      <c r="YW124" s="42"/>
      <c r="YX124" s="42"/>
      <c r="YY124" s="42"/>
      <c r="YZ124" s="42"/>
      <c r="ZA124" s="42"/>
      <c r="ZB124" s="42"/>
      <c r="ZC124" s="42"/>
      <c r="ZD124" s="42"/>
      <c r="ZE124" s="42"/>
      <c r="ZF124" s="42"/>
      <c r="ZG124" s="42"/>
      <c r="ZH124" s="42"/>
      <c r="ZI124" s="42"/>
      <c r="ZJ124" s="42"/>
      <c r="ZK124" s="42"/>
      <c r="ZL124" s="42"/>
      <c r="ZM124" s="42"/>
      <c r="ZN124" s="42"/>
      <c r="ZO124" s="42"/>
      <c r="ZP124" s="42"/>
      <c r="ZQ124" s="42"/>
      <c r="ZR124" s="42"/>
      <c r="ZS124" s="42"/>
      <c r="ZT124" s="42"/>
      <c r="ZU124" s="42"/>
      <c r="ZV124" s="42"/>
      <c r="ZW124" s="42"/>
      <c r="ZX124" s="42"/>
      <c r="ZY124" s="42"/>
      <c r="ZZ124" s="42"/>
      <c r="AAA124" s="42"/>
      <c r="AAB124" s="42"/>
      <c r="AAC124" s="42"/>
      <c r="AAD124" s="42"/>
      <c r="AAE124" s="42"/>
      <c r="AAF124" s="42"/>
      <c r="AAG124" s="42"/>
      <c r="AAH124" s="42"/>
      <c r="AAI124" s="42"/>
      <c r="AAJ124" s="42"/>
      <c r="AAK124" s="42"/>
      <c r="AAL124" s="42"/>
      <c r="AAM124" s="42"/>
      <c r="AAN124" s="42"/>
      <c r="AAO124" s="42"/>
      <c r="AAP124" s="42"/>
      <c r="AAQ124" s="42"/>
      <c r="AAR124" s="42"/>
      <c r="AAS124" s="42"/>
      <c r="AAT124" s="42"/>
      <c r="AAU124" s="42"/>
      <c r="AAV124" s="42"/>
      <c r="AAW124" s="42"/>
      <c r="AAX124" s="42"/>
      <c r="AAY124" s="42"/>
      <c r="AAZ124" s="42"/>
      <c r="ABA124" s="42"/>
      <c r="ABB124" s="42"/>
      <c r="ABC124" s="42"/>
      <c r="ABD124" s="42"/>
      <c r="ABE124" s="42"/>
      <c r="ABF124" s="42"/>
      <c r="ABG124" s="42"/>
      <c r="ABH124" s="42"/>
      <c r="ABI124" s="42"/>
      <c r="ABJ124" s="42"/>
      <c r="ABK124" s="42"/>
      <c r="ABL124" s="42"/>
      <c r="ABM124" s="42"/>
      <c r="ABN124" s="42"/>
      <c r="ABO124" s="42"/>
      <c r="ABP124" s="42"/>
      <c r="ABQ124" s="42"/>
      <c r="ABR124" s="42"/>
      <c r="ABS124" s="42"/>
      <c r="ABT124" s="42"/>
      <c r="ABU124" s="42"/>
      <c r="ABV124" s="42"/>
      <c r="ABW124" s="42"/>
      <c r="ABX124" s="42"/>
      <c r="ABY124" s="42"/>
      <c r="ABZ124" s="42"/>
      <c r="ACA124" s="42"/>
      <c r="ACB124" s="42"/>
      <c r="ACC124" s="42"/>
      <c r="ACD124" s="42"/>
      <c r="ACE124" s="42"/>
      <c r="ACF124" s="42"/>
      <c r="ACG124" s="42"/>
      <c r="ACH124" s="42"/>
      <c r="ACI124" s="42"/>
      <c r="ACJ124" s="42"/>
      <c r="ACK124" s="42"/>
      <c r="ACL124" s="42"/>
      <c r="ACM124" s="42"/>
      <c r="ACN124" s="42"/>
      <c r="ACO124" s="42"/>
      <c r="ACP124" s="42"/>
      <c r="ACQ124" s="42"/>
      <c r="ACR124" s="42"/>
      <c r="ACS124" s="42"/>
      <c r="ACT124" s="42"/>
      <c r="ACU124" s="42"/>
      <c r="ACV124" s="42"/>
      <c r="ACW124" s="42"/>
      <c r="ACX124" s="42"/>
      <c r="ACY124" s="42"/>
      <c r="ACZ124" s="42"/>
      <c r="ADA124" s="42"/>
      <c r="ADB124" s="42"/>
      <c r="ADC124" s="42"/>
      <c r="ADD124" s="42"/>
      <c r="ADE124" s="42"/>
      <c r="ADF124" s="42"/>
      <c r="ADG124" s="42"/>
      <c r="ADH124" s="42"/>
      <c r="ADI124" s="42"/>
      <c r="ADJ124" s="42"/>
      <c r="ADK124" s="42"/>
      <c r="ADL124" s="42"/>
      <c r="ADM124" s="42"/>
      <c r="ADN124" s="42"/>
      <c r="ADO124" s="42"/>
      <c r="ADP124" s="42"/>
      <c r="ADQ124" s="42"/>
      <c r="ADR124" s="42"/>
      <c r="ADS124" s="42"/>
      <c r="ADT124" s="42"/>
      <c r="ADU124" s="42"/>
      <c r="ADV124" s="42"/>
      <c r="ADW124" s="42"/>
      <c r="ADX124" s="42"/>
      <c r="ADY124" s="42"/>
      <c r="ADZ124" s="42"/>
      <c r="AEA124" s="42"/>
      <c r="AEB124" s="42"/>
      <c r="AEC124" s="42"/>
      <c r="AED124" s="42"/>
      <c r="AEE124" s="42"/>
      <c r="AEF124" s="42"/>
      <c r="AEG124" s="42"/>
      <c r="AEH124" s="42"/>
      <c r="AEI124" s="42"/>
      <c r="AEJ124" s="42"/>
      <c r="AEK124" s="42"/>
      <c r="AEL124" s="42"/>
      <c r="AEM124" s="42"/>
      <c r="AEN124" s="42"/>
      <c r="AEO124" s="42"/>
      <c r="AEP124" s="42"/>
      <c r="AEQ124" s="42"/>
      <c r="AER124" s="42"/>
      <c r="AES124" s="42"/>
      <c r="AET124" s="42"/>
      <c r="AEU124" s="42"/>
      <c r="AEV124" s="42"/>
      <c r="AEW124" s="42"/>
      <c r="AEX124" s="42"/>
      <c r="AEY124" s="42"/>
      <c r="AEZ124" s="42"/>
      <c r="AFA124" s="42"/>
      <c r="AFB124" s="42"/>
      <c r="AFC124" s="42"/>
      <c r="AFD124" s="42"/>
      <c r="AFE124" s="42"/>
      <c r="AFF124" s="42"/>
      <c r="AFG124" s="42"/>
      <c r="AFH124" s="42"/>
      <c r="AFI124" s="42"/>
      <c r="AFJ124" s="42"/>
      <c r="AFK124" s="42"/>
      <c r="AFL124" s="42"/>
      <c r="AFM124" s="42"/>
      <c r="AFN124" s="42"/>
      <c r="AFO124" s="42"/>
      <c r="AFP124" s="42"/>
      <c r="AFQ124" s="42"/>
      <c r="AFR124" s="42"/>
      <c r="AFS124" s="42"/>
      <c r="AFT124" s="42"/>
      <c r="AFU124" s="42"/>
      <c r="AFV124" s="42"/>
      <c r="AFW124" s="42"/>
      <c r="AFX124" s="42"/>
      <c r="AFY124" s="42"/>
      <c r="AFZ124" s="42"/>
      <c r="AGA124" s="42"/>
      <c r="AGB124" s="42"/>
      <c r="AGC124" s="42"/>
      <c r="AGD124" s="42"/>
      <c r="AGE124" s="42"/>
      <c r="AGF124" s="42"/>
      <c r="AGG124" s="42"/>
      <c r="AGH124" s="42"/>
      <c r="AGI124" s="42"/>
      <c r="AGJ124" s="42"/>
      <c r="AGK124" s="42"/>
      <c r="AGL124" s="42"/>
      <c r="AGM124" s="42"/>
      <c r="AGN124" s="42"/>
      <c r="AGO124" s="42"/>
      <c r="AGP124" s="42"/>
      <c r="AGQ124" s="42"/>
      <c r="AGR124" s="42"/>
      <c r="AGS124" s="42"/>
      <c r="AGT124" s="42"/>
      <c r="AGU124" s="42"/>
      <c r="AGV124" s="42"/>
      <c r="AGW124" s="42"/>
      <c r="AGX124" s="42"/>
      <c r="AGY124" s="42"/>
      <c r="AGZ124" s="42"/>
      <c r="AHA124" s="42"/>
      <c r="AHB124" s="42"/>
      <c r="AHC124" s="42"/>
      <c r="AHD124" s="42"/>
      <c r="AHE124" s="42"/>
      <c r="AHF124" s="42"/>
      <c r="AHG124" s="42"/>
      <c r="AHH124" s="42"/>
      <c r="AHI124" s="42"/>
      <c r="AHJ124" s="42"/>
      <c r="AHK124" s="42"/>
      <c r="AHL124" s="42"/>
      <c r="AHM124" s="42"/>
      <c r="AHN124" s="42"/>
      <c r="AHO124" s="42"/>
      <c r="AHP124" s="42"/>
      <c r="AHQ124" s="42"/>
      <c r="AHR124" s="42"/>
      <c r="AHS124" s="42"/>
      <c r="AHT124" s="42"/>
      <c r="AHU124" s="42"/>
      <c r="AHV124" s="42"/>
      <c r="AHW124" s="42"/>
      <c r="AHX124" s="42"/>
      <c r="AHY124" s="42"/>
      <c r="AHZ124" s="42"/>
      <c r="AIA124" s="42"/>
      <c r="AIB124" s="42"/>
      <c r="AIC124" s="42"/>
      <c r="AID124" s="42"/>
      <c r="AIE124" s="42"/>
      <c r="AIF124" s="42"/>
      <c r="AIG124" s="42"/>
      <c r="AIH124" s="42"/>
      <c r="AII124" s="42"/>
      <c r="AIJ124" s="42"/>
      <c r="AIK124" s="42"/>
      <c r="AIL124" s="42"/>
      <c r="AIM124" s="42"/>
      <c r="AIN124" s="42"/>
      <c r="AIO124" s="42"/>
      <c r="AIP124" s="42"/>
      <c r="AIQ124" s="42"/>
      <c r="AIR124" s="42"/>
      <c r="AIS124" s="42"/>
      <c r="AIT124" s="42"/>
      <c r="AIU124" s="42"/>
      <c r="AIV124" s="42"/>
      <c r="AIW124" s="42"/>
      <c r="AIX124" s="42"/>
      <c r="AIY124" s="42"/>
      <c r="AIZ124" s="42"/>
      <c r="AJA124" s="42"/>
      <c r="AJB124" s="42"/>
      <c r="AJC124" s="42"/>
      <c r="AJD124" s="42"/>
      <c r="AJE124" s="42"/>
      <c r="AJF124" s="42"/>
      <c r="AJG124" s="42"/>
      <c r="AJH124" s="42"/>
      <c r="AJI124" s="42"/>
      <c r="AJJ124" s="42"/>
      <c r="AJK124" s="42"/>
      <c r="AJL124" s="42"/>
      <c r="AJM124" s="42"/>
      <c r="AJN124" s="42"/>
      <c r="AJO124" s="42"/>
      <c r="AJP124" s="42"/>
      <c r="AJQ124" s="42"/>
      <c r="AJR124" s="42"/>
      <c r="AJS124" s="42"/>
      <c r="AJT124" s="42"/>
      <c r="AJU124" s="42"/>
      <c r="AJV124" s="42"/>
      <c r="AJW124" s="42"/>
      <c r="AJX124" s="42"/>
      <c r="AJY124" s="42"/>
      <c r="AJZ124" s="42"/>
      <c r="AKA124" s="42"/>
      <c r="AKB124" s="42"/>
      <c r="AKC124" s="42"/>
      <c r="AKD124" s="42"/>
      <c r="AKE124" s="42"/>
      <c r="AKF124" s="42"/>
      <c r="AKG124" s="42"/>
      <c r="AKH124" s="42"/>
      <c r="AKI124" s="42"/>
      <c r="AKJ124" s="42"/>
      <c r="AKK124" s="42"/>
      <c r="AKL124" s="42"/>
      <c r="AKM124" s="42"/>
      <c r="AKN124" s="42"/>
      <c r="AKO124" s="42"/>
      <c r="AKP124" s="42"/>
      <c r="AKQ124" s="42"/>
      <c r="AKR124" s="42"/>
      <c r="AKS124" s="42"/>
      <c r="AKT124" s="42"/>
      <c r="AKU124" s="42"/>
      <c r="AKV124" s="42"/>
      <c r="AKW124" s="42"/>
      <c r="AKX124" s="42"/>
      <c r="AKY124" s="42"/>
      <c r="AKZ124" s="42"/>
      <c r="ALA124" s="42"/>
      <c r="ALB124" s="42"/>
      <c r="ALC124" s="42"/>
      <c r="ALD124" s="42"/>
      <c r="ALE124" s="42"/>
      <c r="ALF124" s="42"/>
      <c r="ALG124" s="42"/>
      <c r="ALH124" s="42"/>
      <c r="ALI124" s="42"/>
      <c r="ALJ124" s="42"/>
      <c r="ALK124" s="42"/>
      <c r="ALL124" s="42"/>
      <c r="ALM124" s="42"/>
      <c r="ALN124" s="42"/>
      <c r="ALO124" s="42"/>
      <c r="ALP124" s="42"/>
      <c r="ALQ124" s="42"/>
      <c r="ALR124" s="42"/>
      <c r="ALS124" s="42"/>
      <c r="ALT124" s="42"/>
      <c r="ALU124" s="42"/>
      <c r="ALV124" s="42"/>
      <c r="ALW124" s="42"/>
      <c r="ALX124" s="42"/>
      <c r="ALY124" s="42"/>
      <c r="ALZ124" s="42"/>
      <c r="AMA124" s="42"/>
      <c r="AMB124" s="42"/>
      <c r="AMC124" s="42"/>
      <c r="AMD124" s="42"/>
      <c r="AME124" s="42"/>
      <c r="AMF124" s="42"/>
      <c r="AMG124" s="42"/>
      <c r="AMH124" s="42"/>
      <c r="AMI124" s="42"/>
      <c r="AMJ124" s="42"/>
    </row>
    <row r="125" spans="1:1024" ht="45" x14ac:dyDescent="0.2">
      <c r="A125" s="43" t="s">
        <v>80</v>
      </c>
      <c r="B125" s="43" t="str">
        <f>cotações!A9</f>
        <v>A2</v>
      </c>
      <c r="C125" s="43"/>
      <c r="D125" s="44" t="s">
        <v>120</v>
      </c>
      <c r="E125" s="43" t="s">
        <v>74</v>
      </c>
      <c r="F125" s="43">
        <v>1</v>
      </c>
      <c r="G125" s="45">
        <f>cotações!M9</f>
        <v>231.81</v>
      </c>
      <c r="H125" s="43"/>
      <c r="I125" s="8">
        <f>ROUND(F125*G125,2)</f>
        <v>231.81</v>
      </c>
      <c r="J125" s="8"/>
      <c r="K125" s="8">
        <f>I125+J125</f>
        <v>231.81</v>
      </c>
      <c r="L125" s="8"/>
      <c r="M125" s="8"/>
      <c r="N125" s="8"/>
      <c r="O125" s="8"/>
      <c r="P125" s="8"/>
      <c r="R125" s="8" t="str">
        <f t="shared" si="18"/>
        <v/>
      </c>
      <c r="S125" s="8" t="str">
        <f t="shared" si="19"/>
        <v/>
      </c>
      <c r="T125" s="8">
        <f t="shared" si="20"/>
        <v>585.4366497744652</v>
      </c>
      <c r="U125" s="5">
        <f t="shared" ref="U125:U143" si="21">IF(H125&lt;&gt;0,H125,U124)</f>
        <v>2</v>
      </c>
    </row>
    <row r="126" spans="1:1024" s="42" customFormat="1" ht="22.5" x14ac:dyDescent="0.2">
      <c r="A126" s="43" t="s">
        <v>3</v>
      </c>
      <c r="B126" s="43">
        <v>11950</v>
      </c>
      <c r="C126" s="43"/>
      <c r="D126" s="44" t="s">
        <v>111</v>
      </c>
      <c r="E126" s="43" t="s">
        <v>74</v>
      </c>
      <c r="F126" s="43">
        <v>4</v>
      </c>
      <c r="G126" s="45">
        <f>$G$110</f>
        <v>0.24</v>
      </c>
      <c r="H126" s="43"/>
      <c r="I126" s="8">
        <f>ROUND(F126*G126,2)</f>
        <v>0.96</v>
      </c>
      <c r="J126" s="8"/>
      <c r="K126" s="8">
        <f>I126+J126</f>
        <v>0.96</v>
      </c>
      <c r="L126" s="8"/>
      <c r="M126" s="8"/>
      <c r="N126" s="8"/>
      <c r="O126" s="8"/>
      <c r="P126" s="8"/>
      <c r="Q126" s="5"/>
      <c r="R126" s="8">
        <f t="shared" si="18"/>
        <v>2.4244820490206922</v>
      </c>
      <c r="S126" s="8" t="str">
        <f t="shared" si="19"/>
        <v/>
      </c>
      <c r="T126" s="8" t="str">
        <f t="shared" si="20"/>
        <v/>
      </c>
      <c r="U126" s="5">
        <f t="shared" si="21"/>
        <v>2</v>
      </c>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5"/>
      <c r="EV126" s="5"/>
      <c r="EW126" s="5"/>
      <c r="EX126" s="5"/>
      <c r="EY126" s="5"/>
      <c r="EZ126" s="5"/>
      <c r="FA126" s="5"/>
      <c r="FB126" s="5"/>
      <c r="FC126" s="5"/>
      <c r="FD126" s="5"/>
      <c r="FE126" s="5"/>
      <c r="FF126" s="5"/>
      <c r="FG126" s="5"/>
      <c r="FH126" s="5"/>
      <c r="FI126" s="5"/>
      <c r="FJ126" s="5"/>
      <c r="FK126" s="5"/>
      <c r="FL126" s="5"/>
      <c r="FM126" s="5"/>
      <c r="FN126" s="5"/>
      <c r="FO126" s="5"/>
      <c r="FP126" s="5"/>
      <c r="FQ126" s="5"/>
      <c r="FR126" s="5"/>
      <c r="FS126" s="5"/>
      <c r="FT126" s="5"/>
      <c r="FU126" s="5"/>
      <c r="FV126" s="5"/>
      <c r="FW126" s="5"/>
      <c r="FX126" s="5"/>
      <c r="FY126" s="5"/>
      <c r="FZ126" s="5"/>
      <c r="GA126" s="5"/>
      <c r="GB126" s="5"/>
      <c r="GC126" s="5"/>
      <c r="GD126" s="5"/>
      <c r="GE126" s="5"/>
      <c r="GF126" s="5"/>
      <c r="GG126" s="5"/>
      <c r="GH126" s="5"/>
      <c r="GI126" s="5"/>
      <c r="GJ126" s="5"/>
      <c r="GK126" s="5"/>
      <c r="GL126" s="5"/>
      <c r="GM126" s="5"/>
      <c r="GN126" s="5"/>
      <c r="GO126" s="5"/>
      <c r="GP126" s="5"/>
      <c r="GQ126" s="5"/>
      <c r="GR126" s="5"/>
      <c r="GS126" s="5"/>
      <c r="GT126" s="5"/>
      <c r="GU126" s="5"/>
      <c r="GV126" s="5"/>
      <c r="GW126" s="5"/>
      <c r="GX126" s="5"/>
      <c r="GY126" s="5"/>
      <c r="GZ126" s="5"/>
      <c r="HA126" s="5"/>
      <c r="HB126" s="5"/>
      <c r="HC126" s="5"/>
      <c r="HD126" s="5"/>
      <c r="HE126" s="5"/>
      <c r="HF126" s="5"/>
      <c r="HG126" s="5"/>
      <c r="HH126" s="5"/>
      <c r="HI126" s="5"/>
      <c r="HJ126" s="5"/>
      <c r="HK126" s="5"/>
      <c r="HL126" s="5"/>
      <c r="HM126" s="5"/>
      <c r="HN126" s="5"/>
      <c r="HO126" s="5"/>
      <c r="HP126" s="5"/>
      <c r="HQ126" s="5"/>
      <c r="HR126" s="5"/>
      <c r="HS126" s="5"/>
      <c r="HT126" s="5"/>
      <c r="HU126" s="5"/>
      <c r="HV126" s="5"/>
      <c r="HW126" s="5"/>
      <c r="HX126" s="5"/>
      <c r="HY126" s="5"/>
      <c r="HZ126" s="5"/>
      <c r="IA126" s="5"/>
      <c r="IB126" s="5"/>
      <c r="IC126" s="5"/>
      <c r="ID126" s="5"/>
      <c r="IE126" s="5"/>
      <c r="IF126" s="5"/>
      <c r="IG126" s="5"/>
      <c r="IH126" s="5"/>
      <c r="II126" s="5"/>
      <c r="IJ126" s="5"/>
      <c r="IK126" s="5"/>
      <c r="IL126" s="5"/>
      <c r="IM126" s="5"/>
      <c r="IN126" s="5"/>
      <c r="IO126" s="5"/>
      <c r="IP126" s="5"/>
      <c r="IQ126" s="5"/>
      <c r="IR126" s="5"/>
      <c r="IS126" s="5"/>
      <c r="IT126" s="5"/>
      <c r="IU126" s="5"/>
      <c r="IV126" s="5"/>
      <c r="IW126" s="5"/>
      <c r="IX126" s="5"/>
      <c r="IY126" s="5"/>
      <c r="IZ126" s="5"/>
      <c r="JA126" s="5"/>
      <c r="JB126" s="5"/>
      <c r="JC126" s="5"/>
      <c r="JD126" s="5"/>
      <c r="JE126" s="5"/>
      <c r="JF126" s="5"/>
      <c r="JG126" s="5"/>
      <c r="JH126" s="5"/>
      <c r="JI126" s="5"/>
      <c r="JJ126" s="5"/>
      <c r="JK126" s="5"/>
      <c r="JL126" s="5"/>
      <c r="JM126" s="5"/>
      <c r="JN126" s="5"/>
      <c r="JO126" s="5"/>
      <c r="JP126" s="5"/>
      <c r="JQ126" s="5"/>
      <c r="JR126" s="5"/>
      <c r="JS126" s="5"/>
      <c r="JT126" s="5"/>
      <c r="JU126" s="5"/>
      <c r="JV126" s="5"/>
      <c r="JW126" s="5"/>
      <c r="JX126" s="5"/>
      <c r="JY126" s="5"/>
      <c r="JZ126" s="5"/>
      <c r="KA126" s="5"/>
      <c r="KB126" s="5"/>
      <c r="KC126" s="5"/>
      <c r="KD126" s="5"/>
      <c r="KE126" s="5"/>
      <c r="KF126" s="5"/>
      <c r="KG126" s="5"/>
      <c r="KH126" s="5"/>
      <c r="KI126" s="5"/>
      <c r="KJ126" s="5"/>
      <c r="KK126" s="5"/>
      <c r="KL126" s="5"/>
      <c r="KM126" s="5"/>
      <c r="KN126" s="5"/>
      <c r="KO126" s="5"/>
      <c r="KP126" s="5"/>
      <c r="KQ126" s="5"/>
      <c r="KR126" s="5"/>
      <c r="KS126" s="5"/>
      <c r="KT126" s="5"/>
      <c r="KU126" s="5"/>
      <c r="KV126" s="5"/>
      <c r="KW126" s="5"/>
      <c r="KX126" s="5"/>
      <c r="KY126" s="5"/>
      <c r="KZ126" s="5"/>
      <c r="LA126" s="5"/>
      <c r="LB126" s="5"/>
      <c r="LC126" s="5"/>
      <c r="LD126" s="5"/>
      <c r="LE126" s="5"/>
      <c r="LF126" s="5"/>
      <c r="LG126" s="5"/>
      <c r="LH126" s="5"/>
      <c r="LI126" s="5"/>
      <c r="LJ126" s="5"/>
      <c r="LK126" s="5"/>
      <c r="LL126" s="5"/>
      <c r="LM126" s="5"/>
      <c r="LN126" s="5"/>
      <c r="LO126" s="5"/>
      <c r="LP126" s="5"/>
      <c r="LQ126" s="5"/>
      <c r="LR126" s="5"/>
      <c r="LS126" s="5"/>
      <c r="LT126" s="5"/>
      <c r="LU126" s="5"/>
      <c r="LV126" s="5"/>
      <c r="LW126" s="5"/>
      <c r="LX126" s="5"/>
      <c r="LY126" s="5"/>
      <c r="LZ126" s="5"/>
      <c r="MA126" s="5"/>
      <c r="MB126" s="5"/>
      <c r="MC126" s="5"/>
      <c r="MD126" s="5"/>
      <c r="ME126" s="5"/>
      <c r="MF126" s="5"/>
      <c r="MG126" s="5"/>
      <c r="MH126" s="5"/>
      <c r="MI126" s="5"/>
      <c r="MJ126" s="5"/>
      <c r="MK126" s="5"/>
      <c r="ML126" s="5"/>
      <c r="MM126" s="5"/>
      <c r="MN126" s="5"/>
      <c r="MO126" s="5"/>
      <c r="MP126" s="5"/>
      <c r="MQ126" s="5"/>
      <c r="MR126" s="5"/>
      <c r="MS126" s="5"/>
      <c r="MT126" s="5"/>
      <c r="MU126" s="5"/>
      <c r="MV126" s="5"/>
      <c r="MW126" s="5"/>
      <c r="MX126" s="5"/>
      <c r="MY126" s="5"/>
      <c r="MZ126" s="5"/>
      <c r="NA126" s="5"/>
      <c r="NB126" s="5"/>
      <c r="NC126" s="5"/>
      <c r="ND126" s="5"/>
      <c r="NE126" s="5"/>
      <c r="NF126" s="5"/>
      <c r="NG126" s="5"/>
      <c r="NH126" s="5"/>
      <c r="NI126" s="5"/>
      <c r="NJ126" s="5"/>
      <c r="NK126" s="5"/>
      <c r="NL126" s="5"/>
      <c r="NM126" s="5"/>
      <c r="NN126" s="5"/>
      <c r="NO126" s="5"/>
      <c r="NP126" s="5"/>
      <c r="NQ126" s="5"/>
      <c r="NR126" s="5"/>
      <c r="NS126" s="5"/>
      <c r="NT126" s="5"/>
      <c r="NU126" s="5"/>
      <c r="NV126" s="5"/>
      <c r="NW126" s="5"/>
      <c r="NX126" s="5"/>
      <c r="NY126" s="5"/>
      <c r="NZ126" s="5"/>
      <c r="OA126" s="5"/>
      <c r="OB126" s="5"/>
      <c r="OC126" s="5"/>
      <c r="OD126" s="5"/>
      <c r="OE126" s="5"/>
      <c r="OF126" s="5"/>
      <c r="OG126" s="5"/>
      <c r="OH126" s="5"/>
      <c r="OI126" s="5"/>
      <c r="OJ126" s="5"/>
      <c r="OK126" s="5"/>
      <c r="OL126" s="5"/>
      <c r="OM126" s="5"/>
      <c r="ON126" s="5"/>
      <c r="OO126" s="5"/>
      <c r="OP126" s="5"/>
      <c r="OQ126" s="5"/>
      <c r="OR126" s="5"/>
      <c r="OS126" s="5"/>
      <c r="OT126" s="5"/>
      <c r="OU126" s="5"/>
      <c r="OV126" s="5"/>
      <c r="OW126" s="5"/>
      <c r="OX126" s="5"/>
      <c r="OY126" s="5"/>
      <c r="OZ126" s="5"/>
      <c r="PA126" s="5"/>
      <c r="PB126" s="5"/>
      <c r="PC126" s="5"/>
      <c r="PD126" s="5"/>
      <c r="PE126" s="5"/>
      <c r="PF126" s="5"/>
      <c r="PG126" s="5"/>
      <c r="PH126" s="5"/>
      <c r="PI126" s="5"/>
      <c r="PJ126" s="5"/>
      <c r="PK126" s="5"/>
      <c r="PL126" s="5"/>
      <c r="PM126" s="5"/>
      <c r="PN126" s="5"/>
      <c r="PO126" s="5"/>
      <c r="PP126" s="5"/>
      <c r="PQ126" s="5"/>
      <c r="PR126" s="5"/>
      <c r="PS126" s="5"/>
      <c r="PT126" s="5"/>
      <c r="PU126" s="5"/>
      <c r="PV126" s="5"/>
      <c r="PW126" s="5"/>
      <c r="PX126" s="5"/>
      <c r="PY126" s="5"/>
      <c r="PZ126" s="5"/>
      <c r="QA126" s="5"/>
      <c r="QB126" s="5"/>
      <c r="QC126" s="5"/>
      <c r="QD126" s="5"/>
      <c r="QE126" s="5"/>
      <c r="QF126" s="5"/>
      <c r="QG126" s="5"/>
      <c r="QH126" s="5"/>
      <c r="QI126" s="5"/>
      <c r="QJ126" s="5"/>
      <c r="QK126" s="5"/>
      <c r="QL126" s="5"/>
      <c r="QM126" s="5"/>
      <c r="QN126" s="5"/>
      <c r="QO126" s="5"/>
      <c r="QP126" s="5"/>
      <c r="QQ126" s="5"/>
      <c r="QR126" s="5"/>
      <c r="QS126" s="5"/>
      <c r="QT126" s="5"/>
      <c r="QU126" s="5"/>
      <c r="QV126" s="5"/>
      <c r="QW126" s="5"/>
      <c r="QX126" s="5"/>
      <c r="QY126" s="5"/>
      <c r="QZ126" s="5"/>
      <c r="RA126" s="5"/>
      <c r="RB126" s="5"/>
      <c r="RC126" s="5"/>
      <c r="RD126" s="5"/>
      <c r="RE126" s="5"/>
      <c r="RF126" s="5"/>
      <c r="RG126" s="5"/>
      <c r="RH126" s="5"/>
      <c r="RI126" s="5"/>
      <c r="RJ126" s="5"/>
      <c r="RK126" s="5"/>
      <c r="RL126" s="5"/>
      <c r="RM126" s="5"/>
      <c r="RN126" s="5"/>
      <c r="RO126" s="5"/>
      <c r="RP126" s="5"/>
      <c r="RQ126" s="5"/>
      <c r="RR126" s="5"/>
      <c r="RS126" s="5"/>
      <c r="RT126" s="5"/>
      <c r="RU126" s="5"/>
      <c r="RV126" s="5"/>
      <c r="RW126" s="5"/>
      <c r="RX126" s="5"/>
      <c r="RY126" s="5"/>
      <c r="RZ126" s="5"/>
      <c r="SA126" s="5"/>
      <c r="SB126" s="5"/>
      <c r="SC126" s="5"/>
      <c r="SD126" s="5"/>
      <c r="SE126" s="5"/>
      <c r="SF126" s="5"/>
      <c r="SG126" s="5"/>
      <c r="SH126" s="5"/>
      <c r="SI126" s="5"/>
      <c r="SJ126" s="5"/>
      <c r="SK126" s="5"/>
      <c r="SL126" s="5"/>
      <c r="SM126" s="5"/>
      <c r="SN126" s="5"/>
      <c r="SO126" s="5"/>
      <c r="SP126" s="5"/>
      <c r="SQ126" s="5"/>
      <c r="SR126" s="5"/>
      <c r="SS126" s="5"/>
      <c r="ST126" s="5"/>
      <c r="SU126" s="5"/>
      <c r="SV126" s="5"/>
      <c r="SW126" s="5"/>
      <c r="SX126" s="5"/>
      <c r="SY126" s="5"/>
      <c r="SZ126" s="5"/>
      <c r="TA126" s="5"/>
      <c r="TB126" s="5"/>
      <c r="TC126" s="5"/>
      <c r="TD126" s="5"/>
      <c r="TE126" s="5"/>
      <c r="TF126" s="5"/>
      <c r="TG126" s="5"/>
      <c r="TH126" s="5"/>
      <c r="TI126" s="5"/>
      <c r="TJ126" s="5"/>
      <c r="TK126" s="5"/>
      <c r="TL126" s="5"/>
      <c r="TM126" s="5"/>
      <c r="TN126" s="5"/>
      <c r="TO126" s="5"/>
      <c r="TP126" s="5"/>
      <c r="TQ126" s="5"/>
      <c r="TR126" s="5"/>
      <c r="TS126" s="5"/>
      <c r="TT126" s="5"/>
      <c r="TU126" s="5"/>
      <c r="TV126" s="5"/>
      <c r="TW126" s="5"/>
      <c r="TX126" s="5"/>
      <c r="TY126" s="5"/>
      <c r="TZ126" s="5"/>
      <c r="UA126" s="5"/>
      <c r="UB126" s="5"/>
      <c r="UC126" s="5"/>
      <c r="UD126" s="5"/>
      <c r="UE126" s="5"/>
      <c r="UF126" s="5"/>
      <c r="UG126" s="5"/>
      <c r="UH126" s="5"/>
      <c r="UI126" s="5"/>
      <c r="UJ126" s="5"/>
      <c r="UK126" s="5"/>
      <c r="UL126" s="5"/>
      <c r="UM126" s="5"/>
      <c r="UN126" s="5"/>
      <c r="UO126" s="5"/>
      <c r="UP126" s="5"/>
      <c r="UQ126" s="5"/>
      <c r="UR126" s="5"/>
      <c r="US126" s="5"/>
      <c r="UT126" s="5"/>
      <c r="UU126" s="5"/>
      <c r="UV126" s="5"/>
      <c r="UW126" s="5"/>
      <c r="UX126" s="5"/>
      <c r="UY126" s="5"/>
      <c r="UZ126" s="5"/>
      <c r="VA126" s="5"/>
      <c r="VB126" s="5"/>
      <c r="VC126" s="5"/>
      <c r="VD126" s="5"/>
      <c r="VE126" s="5"/>
      <c r="VF126" s="5"/>
      <c r="VG126" s="5"/>
      <c r="VH126" s="5"/>
      <c r="VI126" s="5"/>
      <c r="VJ126" s="5"/>
      <c r="VK126" s="5"/>
      <c r="VL126" s="5"/>
      <c r="VM126" s="5"/>
      <c r="VN126" s="5"/>
      <c r="VO126" s="5"/>
      <c r="VP126" s="5"/>
      <c r="VQ126" s="5"/>
      <c r="VR126" s="5"/>
      <c r="VS126" s="5"/>
      <c r="VT126" s="5"/>
      <c r="VU126" s="5"/>
      <c r="VV126" s="5"/>
      <c r="VW126" s="5"/>
      <c r="VX126" s="5"/>
      <c r="VY126" s="5"/>
      <c r="VZ126" s="5"/>
      <c r="WA126" s="5"/>
      <c r="WB126" s="5"/>
      <c r="WC126" s="5"/>
      <c r="WD126" s="5"/>
      <c r="WE126" s="5"/>
      <c r="WF126" s="5"/>
      <c r="WG126" s="5"/>
      <c r="WH126" s="5"/>
      <c r="WI126" s="5"/>
      <c r="WJ126" s="5"/>
      <c r="WK126" s="5"/>
      <c r="WL126" s="5"/>
      <c r="WM126" s="5"/>
      <c r="WN126" s="5"/>
      <c r="WO126" s="5"/>
      <c r="WP126" s="5"/>
      <c r="WQ126" s="5"/>
      <c r="WR126" s="5"/>
      <c r="WS126" s="5"/>
      <c r="WT126" s="5"/>
      <c r="WU126" s="5"/>
      <c r="WV126" s="5"/>
      <c r="WW126" s="5"/>
      <c r="WX126" s="5"/>
      <c r="WY126" s="5"/>
      <c r="WZ126" s="5"/>
      <c r="XA126" s="5"/>
      <c r="XB126" s="5"/>
      <c r="XC126" s="5"/>
      <c r="XD126" s="5"/>
      <c r="XE126" s="5"/>
      <c r="XF126" s="5"/>
      <c r="XG126" s="5"/>
      <c r="XH126" s="5"/>
      <c r="XI126" s="5"/>
      <c r="XJ126" s="5"/>
      <c r="XK126" s="5"/>
      <c r="XL126" s="5"/>
      <c r="XM126" s="5"/>
      <c r="XN126" s="5"/>
      <c r="XO126" s="5"/>
      <c r="XP126" s="5"/>
      <c r="XQ126" s="5"/>
      <c r="XR126" s="5"/>
      <c r="XS126" s="5"/>
      <c r="XT126" s="5"/>
      <c r="XU126" s="5"/>
      <c r="XV126" s="5"/>
      <c r="XW126" s="5"/>
      <c r="XX126" s="5"/>
      <c r="XY126" s="5"/>
      <c r="XZ126" s="5"/>
      <c r="YA126" s="5"/>
      <c r="YB126" s="5"/>
      <c r="YC126" s="5"/>
      <c r="YD126" s="5"/>
      <c r="YE126" s="5"/>
      <c r="YF126" s="5"/>
      <c r="YG126" s="5"/>
      <c r="YH126" s="5"/>
      <c r="YI126" s="5"/>
      <c r="YJ126" s="5"/>
      <c r="YK126" s="5"/>
      <c r="YL126" s="5"/>
      <c r="YM126" s="5"/>
      <c r="YN126" s="5"/>
      <c r="YO126" s="5"/>
      <c r="YP126" s="5"/>
      <c r="YQ126" s="5"/>
      <c r="YR126" s="5"/>
      <c r="YS126" s="5"/>
      <c r="YT126" s="5"/>
      <c r="YU126" s="5"/>
      <c r="YV126" s="5"/>
      <c r="YW126" s="5"/>
      <c r="YX126" s="5"/>
      <c r="YY126" s="5"/>
      <c r="YZ126" s="5"/>
      <c r="ZA126" s="5"/>
      <c r="ZB126" s="5"/>
      <c r="ZC126" s="5"/>
      <c r="ZD126" s="5"/>
      <c r="ZE126" s="5"/>
      <c r="ZF126" s="5"/>
      <c r="ZG126" s="5"/>
      <c r="ZH126" s="5"/>
      <c r="ZI126" s="5"/>
      <c r="ZJ126" s="5"/>
      <c r="ZK126" s="5"/>
      <c r="ZL126" s="5"/>
      <c r="ZM126" s="5"/>
      <c r="ZN126" s="5"/>
      <c r="ZO126" s="5"/>
      <c r="ZP126" s="5"/>
      <c r="ZQ126" s="5"/>
      <c r="ZR126" s="5"/>
      <c r="ZS126" s="5"/>
      <c r="ZT126" s="5"/>
      <c r="ZU126" s="5"/>
      <c r="ZV126" s="5"/>
      <c r="ZW126" s="5"/>
      <c r="ZX126" s="5"/>
      <c r="ZY126" s="5"/>
      <c r="ZZ126" s="5"/>
      <c r="AAA126" s="5"/>
      <c r="AAB126" s="5"/>
      <c r="AAC126" s="5"/>
      <c r="AAD126" s="5"/>
      <c r="AAE126" s="5"/>
      <c r="AAF126" s="5"/>
      <c r="AAG126" s="5"/>
      <c r="AAH126" s="5"/>
      <c r="AAI126" s="5"/>
      <c r="AAJ126" s="5"/>
      <c r="AAK126" s="5"/>
      <c r="AAL126" s="5"/>
      <c r="AAM126" s="5"/>
      <c r="AAN126" s="5"/>
      <c r="AAO126" s="5"/>
      <c r="AAP126" s="5"/>
      <c r="AAQ126" s="5"/>
      <c r="AAR126" s="5"/>
      <c r="AAS126" s="5"/>
      <c r="AAT126" s="5"/>
      <c r="AAU126" s="5"/>
      <c r="AAV126" s="5"/>
      <c r="AAW126" s="5"/>
      <c r="AAX126" s="5"/>
      <c r="AAY126" s="5"/>
      <c r="AAZ126" s="5"/>
      <c r="ABA126" s="5"/>
      <c r="ABB126" s="5"/>
      <c r="ABC126" s="5"/>
      <c r="ABD126" s="5"/>
      <c r="ABE126" s="5"/>
      <c r="ABF126" s="5"/>
      <c r="ABG126" s="5"/>
      <c r="ABH126" s="5"/>
      <c r="ABI126" s="5"/>
      <c r="ABJ126" s="5"/>
      <c r="ABK126" s="5"/>
      <c r="ABL126" s="5"/>
      <c r="ABM126" s="5"/>
      <c r="ABN126" s="5"/>
      <c r="ABO126" s="5"/>
      <c r="ABP126" s="5"/>
      <c r="ABQ126" s="5"/>
      <c r="ABR126" s="5"/>
      <c r="ABS126" s="5"/>
      <c r="ABT126" s="5"/>
      <c r="ABU126" s="5"/>
      <c r="ABV126" s="5"/>
      <c r="ABW126" s="5"/>
      <c r="ABX126" s="5"/>
      <c r="ABY126" s="5"/>
      <c r="ABZ126" s="5"/>
      <c r="ACA126" s="5"/>
      <c r="ACB126" s="5"/>
      <c r="ACC126" s="5"/>
      <c r="ACD126" s="5"/>
      <c r="ACE126" s="5"/>
      <c r="ACF126" s="5"/>
      <c r="ACG126" s="5"/>
      <c r="ACH126" s="5"/>
      <c r="ACI126" s="5"/>
      <c r="ACJ126" s="5"/>
      <c r="ACK126" s="5"/>
      <c r="ACL126" s="5"/>
      <c r="ACM126" s="5"/>
      <c r="ACN126" s="5"/>
      <c r="ACO126" s="5"/>
      <c r="ACP126" s="5"/>
      <c r="ACQ126" s="5"/>
      <c r="ACR126" s="5"/>
      <c r="ACS126" s="5"/>
      <c r="ACT126" s="5"/>
      <c r="ACU126" s="5"/>
      <c r="ACV126" s="5"/>
      <c r="ACW126" s="5"/>
      <c r="ACX126" s="5"/>
      <c r="ACY126" s="5"/>
      <c r="ACZ126" s="5"/>
      <c r="ADA126" s="5"/>
      <c r="ADB126" s="5"/>
      <c r="ADC126" s="5"/>
      <c r="ADD126" s="5"/>
      <c r="ADE126" s="5"/>
      <c r="ADF126" s="5"/>
      <c r="ADG126" s="5"/>
      <c r="ADH126" s="5"/>
      <c r="ADI126" s="5"/>
      <c r="ADJ126" s="5"/>
      <c r="ADK126" s="5"/>
      <c r="ADL126" s="5"/>
      <c r="ADM126" s="5"/>
      <c r="ADN126" s="5"/>
      <c r="ADO126" s="5"/>
      <c r="ADP126" s="5"/>
      <c r="ADQ126" s="5"/>
      <c r="ADR126" s="5"/>
      <c r="ADS126" s="5"/>
      <c r="ADT126" s="5"/>
      <c r="ADU126" s="5"/>
      <c r="ADV126" s="5"/>
      <c r="ADW126" s="5"/>
      <c r="ADX126" s="5"/>
      <c r="ADY126" s="5"/>
      <c r="ADZ126" s="5"/>
      <c r="AEA126" s="5"/>
      <c r="AEB126" s="5"/>
      <c r="AEC126" s="5"/>
      <c r="AED126" s="5"/>
      <c r="AEE126" s="5"/>
      <c r="AEF126" s="5"/>
      <c r="AEG126" s="5"/>
      <c r="AEH126" s="5"/>
      <c r="AEI126" s="5"/>
      <c r="AEJ126" s="5"/>
      <c r="AEK126" s="5"/>
      <c r="AEL126" s="5"/>
      <c r="AEM126" s="5"/>
      <c r="AEN126" s="5"/>
      <c r="AEO126" s="5"/>
      <c r="AEP126" s="5"/>
      <c r="AEQ126" s="5"/>
      <c r="AER126" s="5"/>
      <c r="AES126" s="5"/>
      <c r="AET126" s="5"/>
      <c r="AEU126" s="5"/>
      <c r="AEV126" s="5"/>
      <c r="AEW126" s="5"/>
      <c r="AEX126" s="5"/>
      <c r="AEY126" s="5"/>
      <c r="AEZ126" s="5"/>
      <c r="AFA126" s="5"/>
      <c r="AFB126" s="5"/>
      <c r="AFC126" s="5"/>
      <c r="AFD126" s="5"/>
      <c r="AFE126" s="5"/>
      <c r="AFF126" s="5"/>
      <c r="AFG126" s="5"/>
      <c r="AFH126" s="5"/>
      <c r="AFI126" s="5"/>
      <c r="AFJ126" s="5"/>
      <c r="AFK126" s="5"/>
      <c r="AFL126" s="5"/>
      <c r="AFM126" s="5"/>
      <c r="AFN126" s="5"/>
      <c r="AFO126" s="5"/>
      <c r="AFP126" s="5"/>
      <c r="AFQ126" s="5"/>
      <c r="AFR126" s="5"/>
      <c r="AFS126" s="5"/>
      <c r="AFT126" s="5"/>
      <c r="AFU126" s="5"/>
      <c r="AFV126" s="5"/>
      <c r="AFW126" s="5"/>
      <c r="AFX126" s="5"/>
      <c r="AFY126" s="5"/>
      <c r="AFZ126" s="5"/>
      <c r="AGA126" s="5"/>
      <c r="AGB126" s="5"/>
      <c r="AGC126" s="5"/>
      <c r="AGD126" s="5"/>
      <c r="AGE126" s="5"/>
      <c r="AGF126" s="5"/>
      <c r="AGG126" s="5"/>
      <c r="AGH126" s="5"/>
      <c r="AGI126" s="5"/>
      <c r="AGJ126" s="5"/>
      <c r="AGK126" s="5"/>
      <c r="AGL126" s="5"/>
      <c r="AGM126" s="5"/>
      <c r="AGN126" s="5"/>
      <c r="AGO126" s="5"/>
      <c r="AGP126" s="5"/>
      <c r="AGQ126" s="5"/>
      <c r="AGR126" s="5"/>
      <c r="AGS126" s="5"/>
      <c r="AGT126" s="5"/>
      <c r="AGU126" s="5"/>
      <c r="AGV126" s="5"/>
      <c r="AGW126" s="5"/>
      <c r="AGX126" s="5"/>
      <c r="AGY126" s="5"/>
      <c r="AGZ126" s="5"/>
      <c r="AHA126" s="5"/>
      <c r="AHB126" s="5"/>
      <c r="AHC126" s="5"/>
      <c r="AHD126" s="5"/>
      <c r="AHE126" s="5"/>
      <c r="AHF126" s="5"/>
      <c r="AHG126" s="5"/>
      <c r="AHH126" s="5"/>
      <c r="AHI126" s="5"/>
      <c r="AHJ126" s="5"/>
      <c r="AHK126" s="5"/>
      <c r="AHL126" s="5"/>
      <c r="AHM126" s="5"/>
      <c r="AHN126" s="5"/>
      <c r="AHO126" s="5"/>
      <c r="AHP126" s="5"/>
      <c r="AHQ126" s="5"/>
      <c r="AHR126" s="5"/>
      <c r="AHS126" s="5"/>
      <c r="AHT126" s="5"/>
      <c r="AHU126" s="5"/>
      <c r="AHV126" s="5"/>
      <c r="AHW126" s="5"/>
      <c r="AHX126" s="5"/>
      <c r="AHY126" s="5"/>
      <c r="AHZ126" s="5"/>
      <c r="AIA126" s="5"/>
      <c r="AIB126" s="5"/>
      <c r="AIC126" s="5"/>
      <c r="AID126" s="5"/>
      <c r="AIE126" s="5"/>
      <c r="AIF126" s="5"/>
      <c r="AIG126" s="5"/>
      <c r="AIH126" s="5"/>
      <c r="AII126" s="5"/>
      <c r="AIJ126" s="5"/>
      <c r="AIK126" s="5"/>
      <c r="AIL126" s="5"/>
      <c r="AIM126" s="5"/>
      <c r="AIN126" s="5"/>
      <c r="AIO126" s="5"/>
      <c r="AIP126" s="5"/>
      <c r="AIQ126" s="5"/>
      <c r="AIR126" s="5"/>
      <c r="AIS126" s="5"/>
      <c r="AIT126" s="5"/>
      <c r="AIU126" s="5"/>
      <c r="AIV126" s="5"/>
      <c r="AIW126" s="5"/>
      <c r="AIX126" s="5"/>
      <c r="AIY126" s="5"/>
      <c r="AIZ126" s="5"/>
      <c r="AJA126" s="5"/>
      <c r="AJB126" s="5"/>
      <c r="AJC126" s="5"/>
      <c r="AJD126" s="5"/>
      <c r="AJE126" s="5"/>
      <c r="AJF126" s="5"/>
      <c r="AJG126" s="5"/>
      <c r="AJH126" s="5"/>
      <c r="AJI126" s="5"/>
      <c r="AJJ126" s="5"/>
      <c r="AJK126" s="5"/>
      <c r="AJL126" s="5"/>
      <c r="AJM126" s="5"/>
      <c r="AJN126" s="5"/>
      <c r="AJO126" s="5"/>
      <c r="AJP126" s="5"/>
      <c r="AJQ126" s="5"/>
      <c r="AJR126" s="5"/>
      <c r="AJS126" s="5"/>
      <c r="AJT126" s="5"/>
      <c r="AJU126" s="5"/>
      <c r="AJV126" s="5"/>
      <c r="AJW126" s="5"/>
      <c r="AJX126" s="5"/>
      <c r="AJY126" s="5"/>
      <c r="AJZ126" s="5"/>
      <c r="AKA126" s="5"/>
      <c r="AKB126" s="5"/>
      <c r="AKC126" s="5"/>
      <c r="AKD126" s="5"/>
      <c r="AKE126" s="5"/>
      <c r="AKF126" s="5"/>
      <c r="AKG126" s="5"/>
      <c r="AKH126" s="5"/>
      <c r="AKI126" s="5"/>
      <c r="AKJ126" s="5"/>
      <c r="AKK126" s="5"/>
      <c r="AKL126" s="5"/>
      <c r="AKM126" s="5"/>
      <c r="AKN126" s="5"/>
      <c r="AKO126" s="5"/>
      <c r="AKP126" s="5"/>
      <c r="AKQ126" s="5"/>
      <c r="AKR126" s="5"/>
      <c r="AKS126" s="5"/>
      <c r="AKT126" s="5"/>
      <c r="AKU126" s="5"/>
      <c r="AKV126" s="5"/>
      <c r="AKW126" s="5"/>
      <c r="AKX126" s="5"/>
      <c r="AKY126" s="5"/>
      <c r="AKZ126" s="5"/>
      <c r="ALA126" s="5"/>
      <c r="ALB126" s="5"/>
      <c r="ALC126" s="5"/>
      <c r="ALD126" s="5"/>
      <c r="ALE126" s="5"/>
      <c r="ALF126" s="5"/>
      <c r="ALG126" s="5"/>
      <c r="ALH126" s="5"/>
      <c r="ALI126" s="5"/>
      <c r="ALJ126" s="5"/>
      <c r="ALK126" s="5"/>
      <c r="ALL126" s="5"/>
      <c r="ALM126" s="5"/>
      <c r="ALN126" s="5"/>
      <c r="ALO126" s="5"/>
      <c r="ALP126" s="5"/>
      <c r="ALQ126" s="5"/>
      <c r="ALR126" s="5"/>
      <c r="ALS126" s="5"/>
      <c r="ALT126" s="5"/>
      <c r="ALU126" s="5"/>
      <c r="ALV126" s="5"/>
      <c r="ALW126" s="5"/>
      <c r="ALX126" s="5"/>
      <c r="ALY126" s="5"/>
      <c r="ALZ126" s="5"/>
      <c r="AMA126" s="5"/>
      <c r="AMB126" s="5"/>
      <c r="AMC126" s="5"/>
      <c r="AMD126" s="5"/>
      <c r="AME126" s="5"/>
      <c r="AMF126" s="5"/>
      <c r="AMG126" s="5"/>
      <c r="AMH126" s="5"/>
      <c r="AMI126" s="5"/>
      <c r="AMJ126" s="5"/>
    </row>
    <row r="127" spans="1:1024" x14ac:dyDescent="0.2">
      <c r="A127" s="43" t="s">
        <v>3</v>
      </c>
      <c r="B127" s="43">
        <v>88264</v>
      </c>
      <c r="C127" s="43"/>
      <c r="D127" s="44" t="s">
        <v>62</v>
      </c>
      <c r="E127" s="43" t="s">
        <v>34</v>
      </c>
      <c r="F127" s="43">
        <v>1</v>
      </c>
      <c r="G127" s="45">
        <f>$G$42</f>
        <v>29.49</v>
      </c>
      <c r="H127" s="43"/>
      <c r="I127" s="8"/>
      <c r="J127" s="8">
        <f>ROUND(F127*G127,2)</f>
        <v>29.49</v>
      </c>
      <c r="K127" s="8">
        <f>I127+J127</f>
        <v>29.49</v>
      </c>
      <c r="L127" s="8"/>
      <c r="M127" s="8"/>
      <c r="N127" s="8"/>
      <c r="O127" s="8"/>
      <c r="P127" s="8"/>
      <c r="R127" s="8">
        <f t="shared" si="18"/>
        <v>74.477057943354382</v>
      </c>
      <c r="S127" s="8" t="str">
        <f t="shared" si="19"/>
        <v/>
      </c>
      <c r="T127" s="8" t="str">
        <f t="shared" si="20"/>
        <v/>
      </c>
      <c r="U127" s="5">
        <f t="shared" si="21"/>
        <v>2</v>
      </c>
    </row>
    <row r="128" spans="1:1024" s="42" customFormat="1" ht="11.25" x14ac:dyDescent="0.2">
      <c r="A128" s="43" t="s">
        <v>3</v>
      </c>
      <c r="B128" s="43">
        <v>88247</v>
      </c>
      <c r="C128" s="43"/>
      <c r="D128" s="44" t="s">
        <v>33</v>
      </c>
      <c r="E128" s="43" t="s">
        <v>34</v>
      </c>
      <c r="F128" s="43">
        <v>1</v>
      </c>
      <c r="G128" s="45">
        <f>$G$13</f>
        <v>24.41</v>
      </c>
      <c r="H128" s="43"/>
      <c r="I128" s="8"/>
      <c r="J128" s="8">
        <f>ROUND(F128*G128,2)</f>
        <v>24.41</v>
      </c>
      <c r="K128" s="8">
        <f>I128+J128</f>
        <v>24.41</v>
      </c>
      <c r="L128" s="8"/>
      <c r="M128" s="8"/>
      <c r="N128" s="8"/>
      <c r="O128" s="8"/>
      <c r="P128" s="8"/>
      <c r="Q128" s="5"/>
      <c r="R128" s="8">
        <f t="shared" si="18"/>
        <v>61.64750710061989</v>
      </c>
      <c r="S128" s="8" t="str">
        <f t="shared" si="19"/>
        <v/>
      </c>
      <c r="T128" s="8" t="str">
        <f t="shared" si="20"/>
        <v/>
      </c>
      <c r="U128" s="5">
        <f t="shared" si="21"/>
        <v>2</v>
      </c>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c r="DT128" s="5"/>
      <c r="DU128" s="5"/>
      <c r="DV128" s="5"/>
      <c r="DW128" s="5"/>
      <c r="DX128" s="5"/>
      <c r="DY128" s="5"/>
      <c r="DZ128" s="5"/>
      <c r="EA128" s="5"/>
      <c r="EB128" s="5"/>
      <c r="EC128" s="5"/>
      <c r="ED128" s="5"/>
      <c r="EE128" s="5"/>
      <c r="EF128" s="5"/>
      <c r="EG128" s="5"/>
      <c r="EH128" s="5"/>
      <c r="EI128" s="5"/>
      <c r="EJ128" s="5"/>
      <c r="EK128" s="5"/>
      <c r="EL128" s="5"/>
      <c r="EM128" s="5"/>
      <c r="EN128" s="5"/>
      <c r="EO128" s="5"/>
      <c r="EP128" s="5"/>
      <c r="EQ128" s="5"/>
      <c r="ER128" s="5"/>
      <c r="ES128" s="5"/>
      <c r="ET128" s="5"/>
      <c r="EU128" s="5"/>
      <c r="EV128" s="5"/>
      <c r="EW128" s="5"/>
      <c r="EX128" s="5"/>
      <c r="EY128" s="5"/>
      <c r="EZ128" s="5"/>
      <c r="FA128" s="5"/>
      <c r="FB128" s="5"/>
      <c r="FC128" s="5"/>
      <c r="FD128" s="5"/>
      <c r="FE128" s="5"/>
      <c r="FF128" s="5"/>
      <c r="FG128" s="5"/>
      <c r="FH128" s="5"/>
      <c r="FI128" s="5"/>
      <c r="FJ128" s="5"/>
      <c r="FK128" s="5"/>
      <c r="FL128" s="5"/>
      <c r="FM128" s="5"/>
      <c r="FN128" s="5"/>
      <c r="FO128" s="5"/>
      <c r="FP128" s="5"/>
      <c r="FQ128" s="5"/>
      <c r="FR128" s="5"/>
      <c r="FS128" s="5"/>
      <c r="FT128" s="5"/>
      <c r="FU128" s="5"/>
      <c r="FV128" s="5"/>
      <c r="FW128" s="5"/>
      <c r="FX128" s="5"/>
      <c r="FY128" s="5"/>
      <c r="FZ128" s="5"/>
      <c r="GA128" s="5"/>
      <c r="GB128" s="5"/>
      <c r="GC128" s="5"/>
      <c r="GD128" s="5"/>
      <c r="GE128" s="5"/>
      <c r="GF128" s="5"/>
      <c r="GG128" s="5"/>
      <c r="GH128" s="5"/>
      <c r="GI128" s="5"/>
      <c r="GJ128" s="5"/>
      <c r="GK128" s="5"/>
      <c r="GL128" s="5"/>
      <c r="GM128" s="5"/>
      <c r="GN128" s="5"/>
      <c r="GO128" s="5"/>
      <c r="GP128" s="5"/>
      <c r="GQ128" s="5"/>
      <c r="GR128" s="5"/>
      <c r="GS128" s="5"/>
      <c r="GT128" s="5"/>
      <c r="GU128" s="5"/>
      <c r="GV128" s="5"/>
      <c r="GW128" s="5"/>
      <c r="GX128" s="5"/>
      <c r="GY128" s="5"/>
      <c r="GZ128" s="5"/>
      <c r="HA128" s="5"/>
      <c r="HB128" s="5"/>
      <c r="HC128" s="5"/>
      <c r="HD128" s="5"/>
      <c r="HE128" s="5"/>
      <c r="HF128" s="5"/>
      <c r="HG128" s="5"/>
      <c r="HH128" s="5"/>
      <c r="HI128" s="5"/>
      <c r="HJ128" s="5"/>
      <c r="HK128" s="5"/>
      <c r="HL128" s="5"/>
      <c r="HM128" s="5"/>
      <c r="HN128" s="5"/>
      <c r="HO128" s="5"/>
      <c r="HP128" s="5"/>
      <c r="HQ128" s="5"/>
      <c r="HR128" s="5"/>
      <c r="HS128" s="5"/>
      <c r="HT128" s="5"/>
      <c r="HU128" s="5"/>
      <c r="HV128" s="5"/>
      <c r="HW128" s="5"/>
      <c r="HX128" s="5"/>
      <c r="HY128" s="5"/>
      <c r="HZ128" s="5"/>
      <c r="IA128" s="5"/>
      <c r="IB128" s="5"/>
      <c r="IC128" s="5"/>
      <c r="ID128" s="5"/>
      <c r="IE128" s="5"/>
      <c r="IF128" s="5"/>
      <c r="IG128" s="5"/>
      <c r="IH128" s="5"/>
      <c r="II128" s="5"/>
      <c r="IJ128" s="5"/>
      <c r="IK128" s="5"/>
      <c r="IL128" s="5"/>
      <c r="IM128" s="5"/>
      <c r="IN128" s="5"/>
      <c r="IO128" s="5"/>
      <c r="IP128" s="5"/>
      <c r="IQ128" s="5"/>
      <c r="IR128" s="5"/>
      <c r="IS128" s="5"/>
      <c r="IT128" s="5"/>
      <c r="IU128" s="5"/>
      <c r="IV128" s="5"/>
      <c r="IW128" s="5"/>
      <c r="IX128" s="5"/>
      <c r="IY128" s="5"/>
      <c r="IZ128" s="5"/>
      <c r="JA128" s="5"/>
      <c r="JB128" s="5"/>
      <c r="JC128" s="5"/>
      <c r="JD128" s="5"/>
      <c r="JE128" s="5"/>
      <c r="JF128" s="5"/>
      <c r="JG128" s="5"/>
      <c r="JH128" s="5"/>
      <c r="JI128" s="5"/>
      <c r="JJ128" s="5"/>
      <c r="JK128" s="5"/>
      <c r="JL128" s="5"/>
      <c r="JM128" s="5"/>
      <c r="JN128" s="5"/>
      <c r="JO128" s="5"/>
      <c r="JP128" s="5"/>
      <c r="JQ128" s="5"/>
      <c r="JR128" s="5"/>
      <c r="JS128" s="5"/>
      <c r="JT128" s="5"/>
      <c r="JU128" s="5"/>
      <c r="JV128" s="5"/>
      <c r="JW128" s="5"/>
      <c r="JX128" s="5"/>
      <c r="JY128" s="5"/>
      <c r="JZ128" s="5"/>
      <c r="KA128" s="5"/>
      <c r="KB128" s="5"/>
      <c r="KC128" s="5"/>
      <c r="KD128" s="5"/>
      <c r="KE128" s="5"/>
      <c r="KF128" s="5"/>
      <c r="KG128" s="5"/>
      <c r="KH128" s="5"/>
      <c r="KI128" s="5"/>
      <c r="KJ128" s="5"/>
      <c r="KK128" s="5"/>
      <c r="KL128" s="5"/>
      <c r="KM128" s="5"/>
      <c r="KN128" s="5"/>
      <c r="KO128" s="5"/>
      <c r="KP128" s="5"/>
      <c r="KQ128" s="5"/>
      <c r="KR128" s="5"/>
      <c r="KS128" s="5"/>
      <c r="KT128" s="5"/>
      <c r="KU128" s="5"/>
      <c r="KV128" s="5"/>
      <c r="KW128" s="5"/>
      <c r="KX128" s="5"/>
      <c r="KY128" s="5"/>
      <c r="KZ128" s="5"/>
      <c r="LA128" s="5"/>
      <c r="LB128" s="5"/>
      <c r="LC128" s="5"/>
      <c r="LD128" s="5"/>
      <c r="LE128" s="5"/>
      <c r="LF128" s="5"/>
      <c r="LG128" s="5"/>
      <c r="LH128" s="5"/>
      <c r="LI128" s="5"/>
      <c r="LJ128" s="5"/>
      <c r="LK128" s="5"/>
      <c r="LL128" s="5"/>
      <c r="LM128" s="5"/>
      <c r="LN128" s="5"/>
      <c r="LO128" s="5"/>
      <c r="LP128" s="5"/>
      <c r="LQ128" s="5"/>
      <c r="LR128" s="5"/>
      <c r="LS128" s="5"/>
      <c r="LT128" s="5"/>
      <c r="LU128" s="5"/>
      <c r="LV128" s="5"/>
      <c r="LW128" s="5"/>
      <c r="LX128" s="5"/>
      <c r="LY128" s="5"/>
      <c r="LZ128" s="5"/>
      <c r="MA128" s="5"/>
      <c r="MB128" s="5"/>
      <c r="MC128" s="5"/>
      <c r="MD128" s="5"/>
      <c r="ME128" s="5"/>
      <c r="MF128" s="5"/>
      <c r="MG128" s="5"/>
      <c r="MH128" s="5"/>
      <c r="MI128" s="5"/>
      <c r="MJ128" s="5"/>
      <c r="MK128" s="5"/>
      <c r="ML128" s="5"/>
      <c r="MM128" s="5"/>
      <c r="MN128" s="5"/>
      <c r="MO128" s="5"/>
      <c r="MP128" s="5"/>
      <c r="MQ128" s="5"/>
      <c r="MR128" s="5"/>
      <c r="MS128" s="5"/>
      <c r="MT128" s="5"/>
      <c r="MU128" s="5"/>
      <c r="MV128" s="5"/>
      <c r="MW128" s="5"/>
      <c r="MX128" s="5"/>
      <c r="MY128" s="5"/>
      <c r="MZ128" s="5"/>
      <c r="NA128" s="5"/>
      <c r="NB128" s="5"/>
      <c r="NC128" s="5"/>
      <c r="ND128" s="5"/>
      <c r="NE128" s="5"/>
      <c r="NF128" s="5"/>
      <c r="NG128" s="5"/>
      <c r="NH128" s="5"/>
      <c r="NI128" s="5"/>
      <c r="NJ128" s="5"/>
      <c r="NK128" s="5"/>
      <c r="NL128" s="5"/>
      <c r="NM128" s="5"/>
      <c r="NN128" s="5"/>
      <c r="NO128" s="5"/>
      <c r="NP128" s="5"/>
      <c r="NQ128" s="5"/>
      <c r="NR128" s="5"/>
      <c r="NS128" s="5"/>
      <c r="NT128" s="5"/>
      <c r="NU128" s="5"/>
      <c r="NV128" s="5"/>
      <c r="NW128" s="5"/>
      <c r="NX128" s="5"/>
      <c r="NY128" s="5"/>
      <c r="NZ128" s="5"/>
      <c r="OA128" s="5"/>
      <c r="OB128" s="5"/>
      <c r="OC128" s="5"/>
      <c r="OD128" s="5"/>
      <c r="OE128" s="5"/>
      <c r="OF128" s="5"/>
      <c r="OG128" s="5"/>
      <c r="OH128" s="5"/>
      <c r="OI128" s="5"/>
      <c r="OJ128" s="5"/>
      <c r="OK128" s="5"/>
      <c r="OL128" s="5"/>
      <c r="OM128" s="5"/>
      <c r="ON128" s="5"/>
      <c r="OO128" s="5"/>
      <c r="OP128" s="5"/>
      <c r="OQ128" s="5"/>
      <c r="OR128" s="5"/>
      <c r="OS128" s="5"/>
      <c r="OT128" s="5"/>
      <c r="OU128" s="5"/>
      <c r="OV128" s="5"/>
      <c r="OW128" s="5"/>
      <c r="OX128" s="5"/>
      <c r="OY128" s="5"/>
      <c r="OZ128" s="5"/>
      <c r="PA128" s="5"/>
      <c r="PB128" s="5"/>
      <c r="PC128" s="5"/>
      <c r="PD128" s="5"/>
      <c r="PE128" s="5"/>
      <c r="PF128" s="5"/>
      <c r="PG128" s="5"/>
      <c r="PH128" s="5"/>
      <c r="PI128" s="5"/>
      <c r="PJ128" s="5"/>
      <c r="PK128" s="5"/>
      <c r="PL128" s="5"/>
      <c r="PM128" s="5"/>
      <c r="PN128" s="5"/>
      <c r="PO128" s="5"/>
      <c r="PP128" s="5"/>
      <c r="PQ128" s="5"/>
      <c r="PR128" s="5"/>
      <c r="PS128" s="5"/>
      <c r="PT128" s="5"/>
      <c r="PU128" s="5"/>
      <c r="PV128" s="5"/>
      <c r="PW128" s="5"/>
      <c r="PX128" s="5"/>
      <c r="PY128" s="5"/>
      <c r="PZ128" s="5"/>
      <c r="QA128" s="5"/>
      <c r="QB128" s="5"/>
      <c r="QC128" s="5"/>
      <c r="QD128" s="5"/>
      <c r="QE128" s="5"/>
      <c r="QF128" s="5"/>
      <c r="QG128" s="5"/>
      <c r="QH128" s="5"/>
      <c r="QI128" s="5"/>
      <c r="QJ128" s="5"/>
      <c r="QK128" s="5"/>
      <c r="QL128" s="5"/>
      <c r="QM128" s="5"/>
      <c r="QN128" s="5"/>
      <c r="QO128" s="5"/>
      <c r="QP128" s="5"/>
      <c r="QQ128" s="5"/>
      <c r="QR128" s="5"/>
      <c r="QS128" s="5"/>
      <c r="QT128" s="5"/>
      <c r="QU128" s="5"/>
      <c r="QV128" s="5"/>
      <c r="QW128" s="5"/>
      <c r="QX128" s="5"/>
      <c r="QY128" s="5"/>
      <c r="QZ128" s="5"/>
      <c r="RA128" s="5"/>
      <c r="RB128" s="5"/>
      <c r="RC128" s="5"/>
      <c r="RD128" s="5"/>
      <c r="RE128" s="5"/>
      <c r="RF128" s="5"/>
      <c r="RG128" s="5"/>
      <c r="RH128" s="5"/>
      <c r="RI128" s="5"/>
      <c r="RJ128" s="5"/>
      <c r="RK128" s="5"/>
      <c r="RL128" s="5"/>
      <c r="RM128" s="5"/>
      <c r="RN128" s="5"/>
      <c r="RO128" s="5"/>
      <c r="RP128" s="5"/>
      <c r="RQ128" s="5"/>
      <c r="RR128" s="5"/>
      <c r="RS128" s="5"/>
      <c r="RT128" s="5"/>
      <c r="RU128" s="5"/>
      <c r="RV128" s="5"/>
      <c r="RW128" s="5"/>
      <c r="RX128" s="5"/>
      <c r="RY128" s="5"/>
      <c r="RZ128" s="5"/>
      <c r="SA128" s="5"/>
      <c r="SB128" s="5"/>
      <c r="SC128" s="5"/>
      <c r="SD128" s="5"/>
      <c r="SE128" s="5"/>
      <c r="SF128" s="5"/>
      <c r="SG128" s="5"/>
      <c r="SH128" s="5"/>
      <c r="SI128" s="5"/>
      <c r="SJ128" s="5"/>
      <c r="SK128" s="5"/>
      <c r="SL128" s="5"/>
      <c r="SM128" s="5"/>
      <c r="SN128" s="5"/>
      <c r="SO128" s="5"/>
      <c r="SP128" s="5"/>
      <c r="SQ128" s="5"/>
      <c r="SR128" s="5"/>
      <c r="SS128" s="5"/>
      <c r="ST128" s="5"/>
      <c r="SU128" s="5"/>
      <c r="SV128" s="5"/>
      <c r="SW128" s="5"/>
      <c r="SX128" s="5"/>
      <c r="SY128" s="5"/>
      <c r="SZ128" s="5"/>
      <c r="TA128" s="5"/>
      <c r="TB128" s="5"/>
      <c r="TC128" s="5"/>
      <c r="TD128" s="5"/>
      <c r="TE128" s="5"/>
      <c r="TF128" s="5"/>
      <c r="TG128" s="5"/>
      <c r="TH128" s="5"/>
      <c r="TI128" s="5"/>
      <c r="TJ128" s="5"/>
      <c r="TK128" s="5"/>
      <c r="TL128" s="5"/>
      <c r="TM128" s="5"/>
      <c r="TN128" s="5"/>
      <c r="TO128" s="5"/>
      <c r="TP128" s="5"/>
      <c r="TQ128" s="5"/>
      <c r="TR128" s="5"/>
      <c r="TS128" s="5"/>
      <c r="TT128" s="5"/>
      <c r="TU128" s="5"/>
      <c r="TV128" s="5"/>
      <c r="TW128" s="5"/>
      <c r="TX128" s="5"/>
      <c r="TY128" s="5"/>
      <c r="TZ128" s="5"/>
      <c r="UA128" s="5"/>
      <c r="UB128" s="5"/>
      <c r="UC128" s="5"/>
      <c r="UD128" s="5"/>
      <c r="UE128" s="5"/>
      <c r="UF128" s="5"/>
      <c r="UG128" s="5"/>
      <c r="UH128" s="5"/>
      <c r="UI128" s="5"/>
      <c r="UJ128" s="5"/>
      <c r="UK128" s="5"/>
      <c r="UL128" s="5"/>
      <c r="UM128" s="5"/>
      <c r="UN128" s="5"/>
      <c r="UO128" s="5"/>
      <c r="UP128" s="5"/>
      <c r="UQ128" s="5"/>
      <c r="UR128" s="5"/>
      <c r="US128" s="5"/>
      <c r="UT128" s="5"/>
      <c r="UU128" s="5"/>
      <c r="UV128" s="5"/>
      <c r="UW128" s="5"/>
      <c r="UX128" s="5"/>
      <c r="UY128" s="5"/>
      <c r="UZ128" s="5"/>
      <c r="VA128" s="5"/>
      <c r="VB128" s="5"/>
      <c r="VC128" s="5"/>
      <c r="VD128" s="5"/>
      <c r="VE128" s="5"/>
      <c r="VF128" s="5"/>
      <c r="VG128" s="5"/>
      <c r="VH128" s="5"/>
      <c r="VI128" s="5"/>
      <c r="VJ128" s="5"/>
      <c r="VK128" s="5"/>
      <c r="VL128" s="5"/>
      <c r="VM128" s="5"/>
      <c r="VN128" s="5"/>
      <c r="VO128" s="5"/>
      <c r="VP128" s="5"/>
      <c r="VQ128" s="5"/>
      <c r="VR128" s="5"/>
      <c r="VS128" s="5"/>
      <c r="VT128" s="5"/>
      <c r="VU128" s="5"/>
      <c r="VV128" s="5"/>
      <c r="VW128" s="5"/>
      <c r="VX128" s="5"/>
      <c r="VY128" s="5"/>
      <c r="VZ128" s="5"/>
      <c r="WA128" s="5"/>
      <c r="WB128" s="5"/>
      <c r="WC128" s="5"/>
      <c r="WD128" s="5"/>
      <c r="WE128" s="5"/>
      <c r="WF128" s="5"/>
      <c r="WG128" s="5"/>
      <c r="WH128" s="5"/>
      <c r="WI128" s="5"/>
      <c r="WJ128" s="5"/>
      <c r="WK128" s="5"/>
      <c r="WL128" s="5"/>
      <c r="WM128" s="5"/>
      <c r="WN128" s="5"/>
      <c r="WO128" s="5"/>
      <c r="WP128" s="5"/>
      <c r="WQ128" s="5"/>
      <c r="WR128" s="5"/>
      <c r="WS128" s="5"/>
      <c r="WT128" s="5"/>
      <c r="WU128" s="5"/>
      <c r="WV128" s="5"/>
      <c r="WW128" s="5"/>
      <c r="WX128" s="5"/>
      <c r="WY128" s="5"/>
      <c r="WZ128" s="5"/>
      <c r="XA128" s="5"/>
      <c r="XB128" s="5"/>
      <c r="XC128" s="5"/>
      <c r="XD128" s="5"/>
      <c r="XE128" s="5"/>
      <c r="XF128" s="5"/>
      <c r="XG128" s="5"/>
      <c r="XH128" s="5"/>
      <c r="XI128" s="5"/>
      <c r="XJ128" s="5"/>
      <c r="XK128" s="5"/>
      <c r="XL128" s="5"/>
      <c r="XM128" s="5"/>
      <c r="XN128" s="5"/>
      <c r="XO128" s="5"/>
      <c r="XP128" s="5"/>
      <c r="XQ128" s="5"/>
      <c r="XR128" s="5"/>
      <c r="XS128" s="5"/>
      <c r="XT128" s="5"/>
      <c r="XU128" s="5"/>
      <c r="XV128" s="5"/>
      <c r="XW128" s="5"/>
      <c r="XX128" s="5"/>
      <c r="XY128" s="5"/>
      <c r="XZ128" s="5"/>
      <c r="YA128" s="5"/>
      <c r="YB128" s="5"/>
      <c r="YC128" s="5"/>
      <c r="YD128" s="5"/>
      <c r="YE128" s="5"/>
      <c r="YF128" s="5"/>
      <c r="YG128" s="5"/>
      <c r="YH128" s="5"/>
      <c r="YI128" s="5"/>
      <c r="YJ128" s="5"/>
      <c r="YK128" s="5"/>
      <c r="YL128" s="5"/>
      <c r="YM128" s="5"/>
      <c r="YN128" s="5"/>
      <c r="YO128" s="5"/>
      <c r="YP128" s="5"/>
      <c r="YQ128" s="5"/>
      <c r="YR128" s="5"/>
      <c r="YS128" s="5"/>
      <c r="YT128" s="5"/>
      <c r="YU128" s="5"/>
      <c r="YV128" s="5"/>
      <c r="YW128" s="5"/>
      <c r="YX128" s="5"/>
      <c r="YY128" s="5"/>
      <c r="YZ128" s="5"/>
      <c r="ZA128" s="5"/>
      <c r="ZB128" s="5"/>
      <c r="ZC128" s="5"/>
      <c r="ZD128" s="5"/>
      <c r="ZE128" s="5"/>
      <c r="ZF128" s="5"/>
      <c r="ZG128" s="5"/>
      <c r="ZH128" s="5"/>
      <c r="ZI128" s="5"/>
      <c r="ZJ128" s="5"/>
      <c r="ZK128" s="5"/>
      <c r="ZL128" s="5"/>
      <c r="ZM128" s="5"/>
      <c r="ZN128" s="5"/>
      <c r="ZO128" s="5"/>
      <c r="ZP128" s="5"/>
      <c r="ZQ128" s="5"/>
      <c r="ZR128" s="5"/>
      <c r="ZS128" s="5"/>
      <c r="ZT128" s="5"/>
      <c r="ZU128" s="5"/>
      <c r="ZV128" s="5"/>
      <c r="ZW128" s="5"/>
      <c r="ZX128" s="5"/>
      <c r="ZY128" s="5"/>
      <c r="ZZ128" s="5"/>
      <c r="AAA128" s="5"/>
      <c r="AAB128" s="5"/>
      <c r="AAC128" s="5"/>
      <c r="AAD128" s="5"/>
      <c r="AAE128" s="5"/>
      <c r="AAF128" s="5"/>
      <c r="AAG128" s="5"/>
      <c r="AAH128" s="5"/>
      <c r="AAI128" s="5"/>
      <c r="AAJ128" s="5"/>
      <c r="AAK128" s="5"/>
      <c r="AAL128" s="5"/>
      <c r="AAM128" s="5"/>
      <c r="AAN128" s="5"/>
      <c r="AAO128" s="5"/>
      <c r="AAP128" s="5"/>
      <c r="AAQ128" s="5"/>
      <c r="AAR128" s="5"/>
      <c r="AAS128" s="5"/>
      <c r="AAT128" s="5"/>
      <c r="AAU128" s="5"/>
      <c r="AAV128" s="5"/>
      <c r="AAW128" s="5"/>
      <c r="AAX128" s="5"/>
      <c r="AAY128" s="5"/>
      <c r="AAZ128" s="5"/>
      <c r="ABA128" s="5"/>
      <c r="ABB128" s="5"/>
      <c r="ABC128" s="5"/>
      <c r="ABD128" s="5"/>
      <c r="ABE128" s="5"/>
      <c r="ABF128" s="5"/>
      <c r="ABG128" s="5"/>
      <c r="ABH128" s="5"/>
      <c r="ABI128" s="5"/>
      <c r="ABJ128" s="5"/>
      <c r="ABK128" s="5"/>
      <c r="ABL128" s="5"/>
      <c r="ABM128" s="5"/>
      <c r="ABN128" s="5"/>
      <c r="ABO128" s="5"/>
      <c r="ABP128" s="5"/>
      <c r="ABQ128" s="5"/>
      <c r="ABR128" s="5"/>
      <c r="ABS128" s="5"/>
      <c r="ABT128" s="5"/>
      <c r="ABU128" s="5"/>
      <c r="ABV128" s="5"/>
      <c r="ABW128" s="5"/>
      <c r="ABX128" s="5"/>
      <c r="ABY128" s="5"/>
      <c r="ABZ128" s="5"/>
      <c r="ACA128" s="5"/>
      <c r="ACB128" s="5"/>
      <c r="ACC128" s="5"/>
      <c r="ACD128" s="5"/>
      <c r="ACE128" s="5"/>
      <c r="ACF128" s="5"/>
      <c r="ACG128" s="5"/>
      <c r="ACH128" s="5"/>
      <c r="ACI128" s="5"/>
      <c r="ACJ128" s="5"/>
      <c r="ACK128" s="5"/>
      <c r="ACL128" s="5"/>
      <c r="ACM128" s="5"/>
      <c r="ACN128" s="5"/>
      <c r="ACO128" s="5"/>
      <c r="ACP128" s="5"/>
      <c r="ACQ128" s="5"/>
      <c r="ACR128" s="5"/>
      <c r="ACS128" s="5"/>
      <c r="ACT128" s="5"/>
      <c r="ACU128" s="5"/>
      <c r="ACV128" s="5"/>
      <c r="ACW128" s="5"/>
      <c r="ACX128" s="5"/>
      <c r="ACY128" s="5"/>
      <c r="ACZ128" s="5"/>
      <c r="ADA128" s="5"/>
      <c r="ADB128" s="5"/>
      <c r="ADC128" s="5"/>
      <c r="ADD128" s="5"/>
      <c r="ADE128" s="5"/>
      <c r="ADF128" s="5"/>
      <c r="ADG128" s="5"/>
      <c r="ADH128" s="5"/>
      <c r="ADI128" s="5"/>
      <c r="ADJ128" s="5"/>
      <c r="ADK128" s="5"/>
      <c r="ADL128" s="5"/>
      <c r="ADM128" s="5"/>
      <c r="ADN128" s="5"/>
      <c r="ADO128" s="5"/>
      <c r="ADP128" s="5"/>
      <c r="ADQ128" s="5"/>
      <c r="ADR128" s="5"/>
      <c r="ADS128" s="5"/>
      <c r="ADT128" s="5"/>
      <c r="ADU128" s="5"/>
      <c r="ADV128" s="5"/>
      <c r="ADW128" s="5"/>
      <c r="ADX128" s="5"/>
      <c r="ADY128" s="5"/>
      <c r="ADZ128" s="5"/>
      <c r="AEA128" s="5"/>
      <c r="AEB128" s="5"/>
      <c r="AEC128" s="5"/>
      <c r="AED128" s="5"/>
      <c r="AEE128" s="5"/>
      <c r="AEF128" s="5"/>
      <c r="AEG128" s="5"/>
      <c r="AEH128" s="5"/>
      <c r="AEI128" s="5"/>
      <c r="AEJ128" s="5"/>
      <c r="AEK128" s="5"/>
      <c r="AEL128" s="5"/>
      <c r="AEM128" s="5"/>
      <c r="AEN128" s="5"/>
      <c r="AEO128" s="5"/>
      <c r="AEP128" s="5"/>
      <c r="AEQ128" s="5"/>
      <c r="AER128" s="5"/>
      <c r="AES128" s="5"/>
      <c r="AET128" s="5"/>
      <c r="AEU128" s="5"/>
      <c r="AEV128" s="5"/>
      <c r="AEW128" s="5"/>
      <c r="AEX128" s="5"/>
      <c r="AEY128" s="5"/>
      <c r="AEZ128" s="5"/>
      <c r="AFA128" s="5"/>
      <c r="AFB128" s="5"/>
      <c r="AFC128" s="5"/>
      <c r="AFD128" s="5"/>
      <c r="AFE128" s="5"/>
      <c r="AFF128" s="5"/>
      <c r="AFG128" s="5"/>
      <c r="AFH128" s="5"/>
      <c r="AFI128" s="5"/>
      <c r="AFJ128" s="5"/>
      <c r="AFK128" s="5"/>
      <c r="AFL128" s="5"/>
      <c r="AFM128" s="5"/>
      <c r="AFN128" s="5"/>
      <c r="AFO128" s="5"/>
      <c r="AFP128" s="5"/>
      <c r="AFQ128" s="5"/>
      <c r="AFR128" s="5"/>
      <c r="AFS128" s="5"/>
      <c r="AFT128" s="5"/>
      <c r="AFU128" s="5"/>
      <c r="AFV128" s="5"/>
      <c r="AFW128" s="5"/>
      <c r="AFX128" s="5"/>
      <c r="AFY128" s="5"/>
      <c r="AFZ128" s="5"/>
      <c r="AGA128" s="5"/>
      <c r="AGB128" s="5"/>
      <c r="AGC128" s="5"/>
      <c r="AGD128" s="5"/>
      <c r="AGE128" s="5"/>
      <c r="AGF128" s="5"/>
      <c r="AGG128" s="5"/>
      <c r="AGH128" s="5"/>
      <c r="AGI128" s="5"/>
      <c r="AGJ128" s="5"/>
      <c r="AGK128" s="5"/>
      <c r="AGL128" s="5"/>
      <c r="AGM128" s="5"/>
      <c r="AGN128" s="5"/>
      <c r="AGO128" s="5"/>
      <c r="AGP128" s="5"/>
      <c r="AGQ128" s="5"/>
      <c r="AGR128" s="5"/>
      <c r="AGS128" s="5"/>
      <c r="AGT128" s="5"/>
      <c r="AGU128" s="5"/>
      <c r="AGV128" s="5"/>
      <c r="AGW128" s="5"/>
      <c r="AGX128" s="5"/>
      <c r="AGY128" s="5"/>
      <c r="AGZ128" s="5"/>
      <c r="AHA128" s="5"/>
      <c r="AHB128" s="5"/>
      <c r="AHC128" s="5"/>
      <c r="AHD128" s="5"/>
      <c r="AHE128" s="5"/>
      <c r="AHF128" s="5"/>
      <c r="AHG128" s="5"/>
      <c r="AHH128" s="5"/>
      <c r="AHI128" s="5"/>
      <c r="AHJ128" s="5"/>
      <c r="AHK128" s="5"/>
      <c r="AHL128" s="5"/>
      <c r="AHM128" s="5"/>
      <c r="AHN128" s="5"/>
      <c r="AHO128" s="5"/>
      <c r="AHP128" s="5"/>
      <c r="AHQ128" s="5"/>
      <c r="AHR128" s="5"/>
      <c r="AHS128" s="5"/>
      <c r="AHT128" s="5"/>
      <c r="AHU128" s="5"/>
      <c r="AHV128" s="5"/>
      <c r="AHW128" s="5"/>
      <c r="AHX128" s="5"/>
      <c r="AHY128" s="5"/>
      <c r="AHZ128" s="5"/>
      <c r="AIA128" s="5"/>
      <c r="AIB128" s="5"/>
      <c r="AIC128" s="5"/>
      <c r="AID128" s="5"/>
      <c r="AIE128" s="5"/>
      <c r="AIF128" s="5"/>
      <c r="AIG128" s="5"/>
      <c r="AIH128" s="5"/>
      <c r="AII128" s="5"/>
      <c r="AIJ128" s="5"/>
      <c r="AIK128" s="5"/>
      <c r="AIL128" s="5"/>
      <c r="AIM128" s="5"/>
      <c r="AIN128" s="5"/>
      <c r="AIO128" s="5"/>
      <c r="AIP128" s="5"/>
      <c r="AIQ128" s="5"/>
      <c r="AIR128" s="5"/>
      <c r="AIS128" s="5"/>
      <c r="AIT128" s="5"/>
      <c r="AIU128" s="5"/>
      <c r="AIV128" s="5"/>
      <c r="AIW128" s="5"/>
      <c r="AIX128" s="5"/>
      <c r="AIY128" s="5"/>
      <c r="AIZ128" s="5"/>
      <c r="AJA128" s="5"/>
      <c r="AJB128" s="5"/>
      <c r="AJC128" s="5"/>
      <c r="AJD128" s="5"/>
      <c r="AJE128" s="5"/>
      <c r="AJF128" s="5"/>
      <c r="AJG128" s="5"/>
      <c r="AJH128" s="5"/>
      <c r="AJI128" s="5"/>
      <c r="AJJ128" s="5"/>
      <c r="AJK128" s="5"/>
      <c r="AJL128" s="5"/>
      <c r="AJM128" s="5"/>
      <c r="AJN128" s="5"/>
      <c r="AJO128" s="5"/>
      <c r="AJP128" s="5"/>
      <c r="AJQ128" s="5"/>
      <c r="AJR128" s="5"/>
      <c r="AJS128" s="5"/>
      <c r="AJT128" s="5"/>
      <c r="AJU128" s="5"/>
      <c r="AJV128" s="5"/>
      <c r="AJW128" s="5"/>
      <c r="AJX128" s="5"/>
      <c r="AJY128" s="5"/>
      <c r="AJZ128" s="5"/>
      <c r="AKA128" s="5"/>
      <c r="AKB128" s="5"/>
      <c r="AKC128" s="5"/>
      <c r="AKD128" s="5"/>
      <c r="AKE128" s="5"/>
      <c r="AKF128" s="5"/>
      <c r="AKG128" s="5"/>
      <c r="AKH128" s="5"/>
      <c r="AKI128" s="5"/>
      <c r="AKJ128" s="5"/>
      <c r="AKK128" s="5"/>
      <c r="AKL128" s="5"/>
      <c r="AKM128" s="5"/>
      <c r="AKN128" s="5"/>
      <c r="AKO128" s="5"/>
      <c r="AKP128" s="5"/>
      <c r="AKQ128" s="5"/>
      <c r="AKR128" s="5"/>
      <c r="AKS128" s="5"/>
      <c r="AKT128" s="5"/>
      <c r="AKU128" s="5"/>
      <c r="AKV128" s="5"/>
      <c r="AKW128" s="5"/>
      <c r="AKX128" s="5"/>
      <c r="AKY128" s="5"/>
      <c r="AKZ128" s="5"/>
      <c r="ALA128" s="5"/>
      <c r="ALB128" s="5"/>
      <c r="ALC128" s="5"/>
      <c r="ALD128" s="5"/>
      <c r="ALE128" s="5"/>
      <c r="ALF128" s="5"/>
      <c r="ALG128" s="5"/>
      <c r="ALH128" s="5"/>
      <c r="ALI128" s="5"/>
      <c r="ALJ128" s="5"/>
      <c r="ALK128" s="5"/>
      <c r="ALL128" s="5"/>
      <c r="ALM128" s="5"/>
      <c r="ALN128" s="5"/>
      <c r="ALO128" s="5"/>
      <c r="ALP128" s="5"/>
      <c r="ALQ128" s="5"/>
      <c r="ALR128" s="5"/>
      <c r="ALS128" s="5"/>
      <c r="ALT128" s="5"/>
      <c r="ALU128" s="5"/>
      <c r="ALV128" s="5"/>
      <c r="ALW128" s="5"/>
      <c r="ALX128" s="5"/>
      <c r="ALY128" s="5"/>
      <c r="ALZ128" s="5"/>
      <c r="AMA128" s="5"/>
      <c r="AMB128" s="5"/>
      <c r="AMC128" s="5"/>
      <c r="AMD128" s="5"/>
      <c r="AME128" s="5"/>
      <c r="AMF128" s="5"/>
      <c r="AMG128" s="5"/>
      <c r="AMH128" s="5"/>
      <c r="AMI128" s="5"/>
      <c r="AMJ128" s="5"/>
    </row>
    <row r="129" spans="1:1024" ht="33.75" x14ac:dyDescent="0.2">
      <c r="A129" s="49" t="s">
        <v>29</v>
      </c>
      <c r="B129" s="49"/>
      <c r="C129" s="49" t="s">
        <v>121</v>
      </c>
      <c r="D129" s="50" t="s">
        <v>122</v>
      </c>
      <c r="E129" s="49"/>
      <c r="F129" s="51"/>
      <c r="G129" s="49"/>
      <c r="H129" s="49">
        <v>3</v>
      </c>
      <c r="I129" s="52">
        <f>SUM(I130:I133)</f>
        <v>79.72</v>
      </c>
      <c r="J129" s="52">
        <f>SUM(J130:J133)</f>
        <v>53.9</v>
      </c>
      <c r="K129" s="52">
        <f>SUM(K130:K133)</f>
        <v>133.62</v>
      </c>
      <c r="L129" s="52">
        <f>H129*I129</f>
        <v>239.16</v>
      </c>
      <c r="M129" s="52">
        <f>H129*J129</f>
        <v>161.69999999999999</v>
      </c>
      <c r="N129" s="52">
        <f>L129+M129</f>
        <v>400.86</v>
      </c>
      <c r="O129" s="52">
        <f>N129*$P$3</f>
        <v>105.32639279710138</v>
      </c>
      <c r="P129" s="52">
        <f>N129+O129</f>
        <v>506.1863927971014</v>
      </c>
      <c r="Q129" s="42"/>
      <c r="R129" s="8" t="str">
        <f t="shared" si="18"/>
        <v/>
      </c>
      <c r="S129" s="8" t="str">
        <f t="shared" si="19"/>
        <v/>
      </c>
      <c r="T129" s="8" t="str">
        <f t="shared" si="20"/>
        <v/>
      </c>
      <c r="U129" s="5">
        <f t="shared" si="21"/>
        <v>3</v>
      </c>
      <c r="V129" s="42"/>
      <c r="W129" s="42"/>
      <c r="X129" s="42"/>
      <c r="Y129" s="42"/>
      <c r="Z129" s="42"/>
      <c r="AA129" s="42"/>
      <c r="AB129" s="42"/>
      <c r="AC129" s="42"/>
      <c r="AD129" s="42"/>
      <c r="AE129" s="42"/>
      <c r="AF129" s="42"/>
      <c r="AG129" s="42"/>
      <c r="AH129" s="42"/>
      <c r="AI129" s="42"/>
      <c r="AJ129" s="42"/>
      <c r="AK129" s="42"/>
      <c r="AL129" s="42"/>
      <c r="AM129" s="42"/>
      <c r="AN129" s="42"/>
      <c r="AO129" s="42"/>
      <c r="AP129" s="42"/>
      <c r="AQ129" s="42"/>
      <c r="AR129" s="42"/>
      <c r="AS129" s="42"/>
      <c r="AT129" s="42"/>
      <c r="AU129" s="42"/>
      <c r="AV129" s="42"/>
      <c r="AW129" s="42"/>
      <c r="AX129" s="42"/>
      <c r="AY129" s="42"/>
      <c r="AZ129" s="42"/>
      <c r="BA129" s="42"/>
      <c r="BB129" s="42"/>
      <c r="BC129" s="42"/>
      <c r="BD129" s="42"/>
      <c r="BE129" s="42"/>
      <c r="BF129" s="42"/>
      <c r="BG129" s="42"/>
      <c r="BH129" s="42"/>
      <c r="BI129" s="42"/>
      <c r="BJ129" s="42"/>
      <c r="BK129" s="42"/>
      <c r="BL129" s="42"/>
      <c r="BM129" s="42"/>
      <c r="BN129" s="42"/>
      <c r="BO129" s="42"/>
      <c r="BP129" s="42"/>
      <c r="BQ129" s="42"/>
      <c r="BR129" s="42"/>
      <c r="BS129" s="42"/>
      <c r="BT129" s="42"/>
      <c r="BU129" s="42"/>
      <c r="BV129" s="42"/>
      <c r="BW129" s="42"/>
      <c r="BX129" s="42"/>
      <c r="BY129" s="42"/>
      <c r="BZ129" s="42"/>
      <c r="CA129" s="42"/>
      <c r="CB129" s="42"/>
      <c r="CC129" s="42"/>
      <c r="CD129" s="42"/>
      <c r="CE129" s="42"/>
      <c r="CF129" s="42"/>
      <c r="CG129" s="42"/>
      <c r="CH129" s="42"/>
      <c r="CI129" s="42"/>
      <c r="CJ129" s="42"/>
      <c r="CK129" s="42"/>
      <c r="CL129" s="42"/>
      <c r="CM129" s="42"/>
      <c r="CN129" s="42"/>
      <c r="CO129" s="42"/>
      <c r="CP129" s="42"/>
      <c r="CQ129" s="42"/>
      <c r="CR129" s="42"/>
      <c r="CS129" s="42"/>
      <c r="CT129" s="42"/>
      <c r="CU129" s="42"/>
      <c r="CV129" s="42"/>
      <c r="CW129" s="42"/>
      <c r="CX129" s="42"/>
      <c r="CY129" s="42"/>
      <c r="CZ129" s="42"/>
      <c r="DA129" s="42"/>
      <c r="DB129" s="42"/>
      <c r="DC129" s="42"/>
      <c r="DD129" s="42"/>
      <c r="DE129" s="42"/>
      <c r="DF129" s="42"/>
      <c r="DG129" s="42"/>
      <c r="DH129" s="42"/>
      <c r="DI129" s="42"/>
      <c r="DJ129" s="42"/>
      <c r="DK129" s="42"/>
      <c r="DL129" s="42"/>
      <c r="DM129" s="42"/>
      <c r="DN129" s="42"/>
      <c r="DO129" s="42"/>
      <c r="DP129" s="42"/>
      <c r="DQ129" s="42"/>
      <c r="DR129" s="42"/>
      <c r="DS129" s="42"/>
      <c r="DT129" s="42"/>
      <c r="DU129" s="42"/>
      <c r="DV129" s="42"/>
      <c r="DW129" s="42"/>
      <c r="DX129" s="42"/>
      <c r="DY129" s="42"/>
      <c r="DZ129" s="42"/>
      <c r="EA129" s="42"/>
      <c r="EB129" s="42"/>
      <c r="EC129" s="42"/>
      <c r="ED129" s="42"/>
      <c r="EE129" s="42"/>
      <c r="EF129" s="42"/>
      <c r="EG129" s="42"/>
      <c r="EH129" s="42"/>
      <c r="EI129" s="42"/>
      <c r="EJ129" s="42"/>
      <c r="EK129" s="42"/>
      <c r="EL129" s="42"/>
      <c r="EM129" s="42"/>
      <c r="EN129" s="42"/>
      <c r="EO129" s="42"/>
      <c r="EP129" s="42"/>
      <c r="EQ129" s="42"/>
      <c r="ER129" s="42"/>
      <c r="ES129" s="42"/>
      <c r="ET129" s="42"/>
      <c r="EU129" s="42"/>
      <c r="EV129" s="42"/>
      <c r="EW129" s="42"/>
      <c r="EX129" s="42"/>
      <c r="EY129" s="42"/>
      <c r="EZ129" s="42"/>
      <c r="FA129" s="42"/>
      <c r="FB129" s="42"/>
      <c r="FC129" s="42"/>
      <c r="FD129" s="42"/>
      <c r="FE129" s="42"/>
      <c r="FF129" s="42"/>
      <c r="FG129" s="42"/>
      <c r="FH129" s="42"/>
      <c r="FI129" s="42"/>
      <c r="FJ129" s="42"/>
      <c r="FK129" s="42"/>
      <c r="FL129" s="42"/>
      <c r="FM129" s="42"/>
      <c r="FN129" s="42"/>
      <c r="FO129" s="42"/>
      <c r="FP129" s="42"/>
      <c r="FQ129" s="42"/>
      <c r="FR129" s="42"/>
      <c r="FS129" s="42"/>
      <c r="FT129" s="42"/>
      <c r="FU129" s="42"/>
      <c r="FV129" s="42"/>
      <c r="FW129" s="42"/>
      <c r="FX129" s="42"/>
      <c r="FY129" s="42"/>
      <c r="FZ129" s="42"/>
      <c r="GA129" s="42"/>
      <c r="GB129" s="42"/>
      <c r="GC129" s="42"/>
      <c r="GD129" s="42"/>
      <c r="GE129" s="42"/>
      <c r="GF129" s="42"/>
      <c r="GG129" s="42"/>
      <c r="GH129" s="42"/>
      <c r="GI129" s="42"/>
      <c r="GJ129" s="42"/>
      <c r="GK129" s="42"/>
      <c r="GL129" s="42"/>
      <c r="GM129" s="42"/>
      <c r="GN129" s="42"/>
      <c r="GO129" s="42"/>
      <c r="GP129" s="42"/>
      <c r="GQ129" s="42"/>
      <c r="GR129" s="42"/>
      <c r="GS129" s="42"/>
      <c r="GT129" s="42"/>
      <c r="GU129" s="42"/>
      <c r="GV129" s="42"/>
      <c r="GW129" s="42"/>
      <c r="GX129" s="42"/>
      <c r="GY129" s="42"/>
      <c r="GZ129" s="42"/>
      <c r="HA129" s="42"/>
      <c r="HB129" s="42"/>
      <c r="HC129" s="42"/>
      <c r="HD129" s="42"/>
      <c r="HE129" s="42"/>
      <c r="HF129" s="42"/>
      <c r="HG129" s="42"/>
      <c r="HH129" s="42"/>
      <c r="HI129" s="42"/>
      <c r="HJ129" s="42"/>
      <c r="HK129" s="42"/>
      <c r="HL129" s="42"/>
      <c r="HM129" s="42"/>
      <c r="HN129" s="42"/>
      <c r="HO129" s="42"/>
      <c r="HP129" s="42"/>
      <c r="HQ129" s="42"/>
      <c r="HR129" s="42"/>
      <c r="HS129" s="42"/>
      <c r="HT129" s="42"/>
      <c r="HU129" s="42"/>
      <c r="HV129" s="42"/>
      <c r="HW129" s="42"/>
      <c r="HX129" s="42"/>
      <c r="HY129" s="42"/>
      <c r="HZ129" s="42"/>
      <c r="IA129" s="42"/>
      <c r="IB129" s="42"/>
      <c r="IC129" s="42"/>
      <c r="ID129" s="42"/>
      <c r="IE129" s="42"/>
      <c r="IF129" s="42"/>
      <c r="IG129" s="42"/>
      <c r="IH129" s="42"/>
      <c r="II129" s="42"/>
      <c r="IJ129" s="42"/>
      <c r="IK129" s="42"/>
      <c r="IL129" s="42"/>
      <c r="IM129" s="42"/>
      <c r="IN129" s="42"/>
      <c r="IO129" s="42"/>
      <c r="IP129" s="42"/>
      <c r="IQ129" s="42"/>
      <c r="IR129" s="42"/>
      <c r="IS129" s="42"/>
      <c r="IT129" s="42"/>
      <c r="IU129" s="42"/>
      <c r="IV129" s="42"/>
      <c r="IW129" s="42"/>
      <c r="IX129" s="42"/>
      <c r="IY129" s="42"/>
      <c r="IZ129" s="42"/>
      <c r="JA129" s="42"/>
      <c r="JB129" s="42"/>
      <c r="JC129" s="42"/>
      <c r="JD129" s="42"/>
      <c r="JE129" s="42"/>
      <c r="JF129" s="42"/>
      <c r="JG129" s="42"/>
      <c r="JH129" s="42"/>
      <c r="JI129" s="42"/>
      <c r="JJ129" s="42"/>
      <c r="JK129" s="42"/>
      <c r="JL129" s="42"/>
      <c r="JM129" s="42"/>
      <c r="JN129" s="42"/>
      <c r="JO129" s="42"/>
      <c r="JP129" s="42"/>
      <c r="JQ129" s="42"/>
      <c r="JR129" s="42"/>
      <c r="JS129" s="42"/>
      <c r="JT129" s="42"/>
      <c r="JU129" s="42"/>
      <c r="JV129" s="42"/>
      <c r="JW129" s="42"/>
      <c r="JX129" s="42"/>
      <c r="JY129" s="42"/>
      <c r="JZ129" s="42"/>
      <c r="KA129" s="42"/>
      <c r="KB129" s="42"/>
      <c r="KC129" s="42"/>
      <c r="KD129" s="42"/>
      <c r="KE129" s="42"/>
      <c r="KF129" s="42"/>
      <c r="KG129" s="42"/>
      <c r="KH129" s="42"/>
      <c r="KI129" s="42"/>
      <c r="KJ129" s="42"/>
      <c r="KK129" s="42"/>
      <c r="KL129" s="42"/>
      <c r="KM129" s="42"/>
      <c r="KN129" s="42"/>
      <c r="KO129" s="42"/>
      <c r="KP129" s="42"/>
      <c r="KQ129" s="42"/>
      <c r="KR129" s="42"/>
      <c r="KS129" s="42"/>
      <c r="KT129" s="42"/>
      <c r="KU129" s="42"/>
      <c r="KV129" s="42"/>
      <c r="KW129" s="42"/>
      <c r="KX129" s="42"/>
      <c r="KY129" s="42"/>
      <c r="KZ129" s="42"/>
      <c r="LA129" s="42"/>
      <c r="LB129" s="42"/>
      <c r="LC129" s="42"/>
      <c r="LD129" s="42"/>
      <c r="LE129" s="42"/>
      <c r="LF129" s="42"/>
      <c r="LG129" s="42"/>
      <c r="LH129" s="42"/>
      <c r="LI129" s="42"/>
      <c r="LJ129" s="42"/>
      <c r="LK129" s="42"/>
      <c r="LL129" s="42"/>
      <c r="LM129" s="42"/>
      <c r="LN129" s="42"/>
      <c r="LO129" s="42"/>
      <c r="LP129" s="42"/>
      <c r="LQ129" s="42"/>
      <c r="LR129" s="42"/>
      <c r="LS129" s="42"/>
      <c r="LT129" s="42"/>
      <c r="LU129" s="42"/>
      <c r="LV129" s="42"/>
      <c r="LW129" s="42"/>
      <c r="LX129" s="42"/>
      <c r="LY129" s="42"/>
      <c r="LZ129" s="42"/>
      <c r="MA129" s="42"/>
      <c r="MB129" s="42"/>
      <c r="MC129" s="42"/>
      <c r="MD129" s="42"/>
      <c r="ME129" s="42"/>
      <c r="MF129" s="42"/>
      <c r="MG129" s="42"/>
      <c r="MH129" s="42"/>
      <c r="MI129" s="42"/>
      <c r="MJ129" s="42"/>
      <c r="MK129" s="42"/>
      <c r="ML129" s="42"/>
      <c r="MM129" s="42"/>
      <c r="MN129" s="42"/>
      <c r="MO129" s="42"/>
      <c r="MP129" s="42"/>
      <c r="MQ129" s="42"/>
      <c r="MR129" s="42"/>
      <c r="MS129" s="42"/>
      <c r="MT129" s="42"/>
      <c r="MU129" s="42"/>
      <c r="MV129" s="42"/>
      <c r="MW129" s="42"/>
      <c r="MX129" s="42"/>
      <c r="MY129" s="42"/>
      <c r="MZ129" s="42"/>
      <c r="NA129" s="42"/>
      <c r="NB129" s="42"/>
      <c r="NC129" s="42"/>
      <c r="ND129" s="42"/>
      <c r="NE129" s="42"/>
      <c r="NF129" s="42"/>
      <c r="NG129" s="42"/>
      <c r="NH129" s="42"/>
      <c r="NI129" s="42"/>
      <c r="NJ129" s="42"/>
      <c r="NK129" s="42"/>
      <c r="NL129" s="42"/>
      <c r="NM129" s="42"/>
      <c r="NN129" s="42"/>
      <c r="NO129" s="42"/>
      <c r="NP129" s="42"/>
      <c r="NQ129" s="42"/>
      <c r="NR129" s="42"/>
      <c r="NS129" s="42"/>
      <c r="NT129" s="42"/>
      <c r="NU129" s="42"/>
      <c r="NV129" s="42"/>
      <c r="NW129" s="42"/>
      <c r="NX129" s="42"/>
      <c r="NY129" s="42"/>
      <c r="NZ129" s="42"/>
      <c r="OA129" s="42"/>
      <c r="OB129" s="42"/>
      <c r="OC129" s="42"/>
      <c r="OD129" s="42"/>
      <c r="OE129" s="42"/>
      <c r="OF129" s="42"/>
      <c r="OG129" s="42"/>
      <c r="OH129" s="42"/>
      <c r="OI129" s="42"/>
      <c r="OJ129" s="42"/>
      <c r="OK129" s="42"/>
      <c r="OL129" s="42"/>
      <c r="OM129" s="42"/>
      <c r="ON129" s="42"/>
      <c r="OO129" s="42"/>
      <c r="OP129" s="42"/>
      <c r="OQ129" s="42"/>
      <c r="OR129" s="42"/>
      <c r="OS129" s="42"/>
      <c r="OT129" s="42"/>
      <c r="OU129" s="42"/>
      <c r="OV129" s="42"/>
      <c r="OW129" s="42"/>
      <c r="OX129" s="42"/>
      <c r="OY129" s="42"/>
      <c r="OZ129" s="42"/>
      <c r="PA129" s="42"/>
      <c r="PB129" s="42"/>
      <c r="PC129" s="42"/>
      <c r="PD129" s="42"/>
      <c r="PE129" s="42"/>
      <c r="PF129" s="42"/>
      <c r="PG129" s="42"/>
      <c r="PH129" s="42"/>
      <c r="PI129" s="42"/>
      <c r="PJ129" s="42"/>
      <c r="PK129" s="42"/>
      <c r="PL129" s="42"/>
      <c r="PM129" s="42"/>
      <c r="PN129" s="42"/>
      <c r="PO129" s="42"/>
      <c r="PP129" s="42"/>
      <c r="PQ129" s="42"/>
      <c r="PR129" s="42"/>
      <c r="PS129" s="42"/>
      <c r="PT129" s="42"/>
      <c r="PU129" s="42"/>
      <c r="PV129" s="42"/>
      <c r="PW129" s="42"/>
      <c r="PX129" s="42"/>
      <c r="PY129" s="42"/>
      <c r="PZ129" s="42"/>
      <c r="QA129" s="42"/>
      <c r="QB129" s="42"/>
      <c r="QC129" s="42"/>
      <c r="QD129" s="42"/>
      <c r="QE129" s="42"/>
      <c r="QF129" s="42"/>
      <c r="QG129" s="42"/>
      <c r="QH129" s="42"/>
      <c r="QI129" s="42"/>
      <c r="QJ129" s="42"/>
      <c r="QK129" s="42"/>
      <c r="QL129" s="42"/>
      <c r="QM129" s="42"/>
      <c r="QN129" s="42"/>
      <c r="QO129" s="42"/>
      <c r="QP129" s="42"/>
      <c r="QQ129" s="42"/>
      <c r="QR129" s="42"/>
      <c r="QS129" s="42"/>
      <c r="QT129" s="42"/>
      <c r="QU129" s="42"/>
      <c r="QV129" s="42"/>
      <c r="QW129" s="42"/>
      <c r="QX129" s="42"/>
      <c r="QY129" s="42"/>
      <c r="QZ129" s="42"/>
      <c r="RA129" s="42"/>
      <c r="RB129" s="42"/>
      <c r="RC129" s="42"/>
      <c r="RD129" s="42"/>
      <c r="RE129" s="42"/>
      <c r="RF129" s="42"/>
      <c r="RG129" s="42"/>
      <c r="RH129" s="42"/>
      <c r="RI129" s="42"/>
      <c r="RJ129" s="42"/>
      <c r="RK129" s="42"/>
      <c r="RL129" s="42"/>
      <c r="RM129" s="42"/>
      <c r="RN129" s="42"/>
      <c r="RO129" s="42"/>
      <c r="RP129" s="42"/>
      <c r="RQ129" s="42"/>
      <c r="RR129" s="42"/>
      <c r="RS129" s="42"/>
      <c r="RT129" s="42"/>
      <c r="RU129" s="42"/>
      <c r="RV129" s="42"/>
      <c r="RW129" s="42"/>
      <c r="RX129" s="42"/>
      <c r="RY129" s="42"/>
      <c r="RZ129" s="42"/>
      <c r="SA129" s="42"/>
      <c r="SB129" s="42"/>
      <c r="SC129" s="42"/>
      <c r="SD129" s="42"/>
      <c r="SE129" s="42"/>
      <c r="SF129" s="42"/>
      <c r="SG129" s="42"/>
      <c r="SH129" s="42"/>
      <c r="SI129" s="42"/>
      <c r="SJ129" s="42"/>
      <c r="SK129" s="42"/>
      <c r="SL129" s="42"/>
      <c r="SM129" s="42"/>
      <c r="SN129" s="42"/>
      <c r="SO129" s="42"/>
      <c r="SP129" s="42"/>
      <c r="SQ129" s="42"/>
      <c r="SR129" s="42"/>
      <c r="SS129" s="42"/>
      <c r="ST129" s="42"/>
      <c r="SU129" s="42"/>
      <c r="SV129" s="42"/>
      <c r="SW129" s="42"/>
      <c r="SX129" s="42"/>
      <c r="SY129" s="42"/>
      <c r="SZ129" s="42"/>
      <c r="TA129" s="42"/>
      <c r="TB129" s="42"/>
      <c r="TC129" s="42"/>
      <c r="TD129" s="42"/>
      <c r="TE129" s="42"/>
      <c r="TF129" s="42"/>
      <c r="TG129" s="42"/>
      <c r="TH129" s="42"/>
      <c r="TI129" s="42"/>
      <c r="TJ129" s="42"/>
      <c r="TK129" s="42"/>
      <c r="TL129" s="42"/>
      <c r="TM129" s="42"/>
      <c r="TN129" s="42"/>
      <c r="TO129" s="42"/>
      <c r="TP129" s="42"/>
      <c r="TQ129" s="42"/>
      <c r="TR129" s="42"/>
      <c r="TS129" s="42"/>
      <c r="TT129" s="42"/>
      <c r="TU129" s="42"/>
      <c r="TV129" s="42"/>
      <c r="TW129" s="42"/>
      <c r="TX129" s="42"/>
      <c r="TY129" s="42"/>
      <c r="TZ129" s="42"/>
      <c r="UA129" s="42"/>
      <c r="UB129" s="42"/>
      <c r="UC129" s="42"/>
      <c r="UD129" s="42"/>
      <c r="UE129" s="42"/>
      <c r="UF129" s="42"/>
      <c r="UG129" s="42"/>
      <c r="UH129" s="42"/>
      <c r="UI129" s="42"/>
      <c r="UJ129" s="42"/>
      <c r="UK129" s="42"/>
      <c r="UL129" s="42"/>
      <c r="UM129" s="42"/>
      <c r="UN129" s="42"/>
      <c r="UO129" s="42"/>
      <c r="UP129" s="42"/>
      <c r="UQ129" s="42"/>
      <c r="UR129" s="42"/>
      <c r="US129" s="42"/>
      <c r="UT129" s="42"/>
      <c r="UU129" s="42"/>
      <c r="UV129" s="42"/>
      <c r="UW129" s="42"/>
      <c r="UX129" s="42"/>
      <c r="UY129" s="42"/>
      <c r="UZ129" s="42"/>
      <c r="VA129" s="42"/>
      <c r="VB129" s="42"/>
      <c r="VC129" s="42"/>
      <c r="VD129" s="42"/>
      <c r="VE129" s="42"/>
      <c r="VF129" s="42"/>
      <c r="VG129" s="42"/>
      <c r="VH129" s="42"/>
      <c r="VI129" s="42"/>
      <c r="VJ129" s="42"/>
      <c r="VK129" s="42"/>
      <c r="VL129" s="42"/>
      <c r="VM129" s="42"/>
      <c r="VN129" s="42"/>
      <c r="VO129" s="42"/>
      <c r="VP129" s="42"/>
      <c r="VQ129" s="42"/>
      <c r="VR129" s="42"/>
      <c r="VS129" s="42"/>
      <c r="VT129" s="42"/>
      <c r="VU129" s="42"/>
      <c r="VV129" s="42"/>
      <c r="VW129" s="42"/>
      <c r="VX129" s="42"/>
      <c r="VY129" s="42"/>
      <c r="VZ129" s="42"/>
      <c r="WA129" s="42"/>
      <c r="WB129" s="42"/>
      <c r="WC129" s="42"/>
      <c r="WD129" s="42"/>
      <c r="WE129" s="42"/>
      <c r="WF129" s="42"/>
      <c r="WG129" s="42"/>
      <c r="WH129" s="42"/>
      <c r="WI129" s="42"/>
      <c r="WJ129" s="42"/>
      <c r="WK129" s="42"/>
      <c r="WL129" s="42"/>
      <c r="WM129" s="42"/>
      <c r="WN129" s="42"/>
      <c r="WO129" s="42"/>
      <c r="WP129" s="42"/>
      <c r="WQ129" s="42"/>
      <c r="WR129" s="42"/>
      <c r="WS129" s="42"/>
      <c r="WT129" s="42"/>
      <c r="WU129" s="42"/>
      <c r="WV129" s="42"/>
      <c r="WW129" s="42"/>
      <c r="WX129" s="42"/>
      <c r="WY129" s="42"/>
      <c r="WZ129" s="42"/>
      <c r="XA129" s="42"/>
      <c r="XB129" s="42"/>
      <c r="XC129" s="42"/>
      <c r="XD129" s="42"/>
      <c r="XE129" s="42"/>
      <c r="XF129" s="42"/>
      <c r="XG129" s="42"/>
      <c r="XH129" s="42"/>
      <c r="XI129" s="42"/>
      <c r="XJ129" s="42"/>
      <c r="XK129" s="42"/>
      <c r="XL129" s="42"/>
      <c r="XM129" s="42"/>
      <c r="XN129" s="42"/>
      <c r="XO129" s="42"/>
      <c r="XP129" s="42"/>
      <c r="XQ129" s="42"/>
      <c r="XR129" s="42"/>
      <c r="XS129" s="42"/>
      <c r="XT129" s="42"/>
      <c r="XU129" s="42"/>
      <c r="XV129" s="42"/>
      <c r="XW129" s="42"/>
      <c r="XX129" s="42"/>
      <c r="XY129" s="42"/>
      <c r="XZ129" s="42"/>
      <c r="YA129" s="42"/>
      <c r="YB129" s="42"/>
      <c r="YC129" s="42"/>
      <c r="YD129" s="42"/>
      <c r="YE129" s="42"/>
      <c r="YF129" s="42"/>
      <c r="YG129" s="42"/>
      <c r="YH129" s="42"/>
      <c r="YI129" s="42"/>
      <c r="YJ129" s="42"/>
      <c r="YK129" s="42"/>
      <c r="YL129" s="42"/>
      <c r="YM129" s="42"/>
      <c r="YN129" s="42"/>
      <c r="YO129" s="42"/>
      <c r="YP129" s="42"/>
      <c r="YQ129" s="42"/>
      <c r="YR129" s="42"/>
      <c r="YS129" s="42"/>
      <c r="YT129" s="42"/>
      <c r="YU129" s="42"/>
      <c r="YV129" s="42"/>
      <c r="YW129" s="42"/>
      <c r="YX129" s="42"/>
      <c r="YY129" s="42"/>
      <c r="YZ129" s="42"/>
      <c r="ZA129" s="42"/>
      <c r="ZB129" s="42"/>
      <c r="ZC129" s="42"/>
      <c r="ZD129" s="42"/>
      <c r="ZE129" s="42"/>
      <c r="ZF129" s="42"/>
      <c r="ZG129" s="42"/>
      <c r="ZH129" s="42"/>
      <c r="ZI129" s="42"/>
      <c r="ZJ129" s="42"/>
      <c r="ZK129" s="42"/>
      <c r="ZL129" s="42"/>
      <c r="ZM129" s="42"/>
      <c r="ZN129" s="42"/>
      <c r="ZO129" s="42"/>
      <c r="ZP129" s="42"/>
      <c r="ZQ129" s="42"/>
      <c r="ZR129" s="42"/>
      <c r="ZS129" s="42"/>
      <c r="ZT129" s="42"/>
      <c r="ZU129" s="42"/>
      <c r="ZV129" s="42"/>
      <c r="ZW129" s="42"/>
      <c r="ZX129" s="42"/>
      <c r="ZY129" s="42"/>
      <c r="ZZ129" s="42"/>
      <c r="AAA129" s="42"/>
      <c r="AAB129" s="42"/>
      <c r="AAC129" s="42"/>
      <c r="AAD129" s="42"/>
      <c r="AAE129" s="42"/>
      <c r="AAF129" s="42"/>
      <c r="AAG129" s="42"/>
      <c r="AAH129" s="42"/>
      <c r="AAI129" s="42"/>
      <c r="AAJ129" s="42"/>
      <c r="AAK129" s="42"/>
      <c r="AAL129" s="42"/>
      <c r="AAM129" s="42"/>
      <c r="AAN129" s="42"/>
      <c r="AAO129" s="42"/>
      <c r="AAP129" s="42"/>
      <c r="AAQ129" s="42"/>
      <c r="AAR129" s="42"/>
      <c r="AAS129" s="42"/>
      <c r="AAT129" s="42"/>
      <c r="AAU129" s="42"/>
      <c r="AAV129" s="42"/>
      <c r="AAW129" s="42"/>
      <c r="AAX129" s="42"/>
      <c r="AAY129" s="42"/>
      <c r="AAZ129" s="42"/>
      <c r="ABA129" s="42"/>
      <c r="ABB129" s="42"/>
      <c r="ABC129" s="42"/>
      <c r="ABD129" s="42"/>
      <c r="ABE129" s="42"/>
      <c r="ABF129" s="42"/>
      <c r="ABG129" s="42"/>
      <c r="ABH129" s="42"/>
      <c r="ABI129" s="42"/>
      <c r="ABJ129" s="42"/>
      <c r="ABK129" s="42"/>
      <c r="ABL129" s="42"/>
      <c r="ABM129" s="42"/>
      <c r="ABN129" s="42"/>
      <c r="ABO129" s="42"/>
      <c r="ABP129" s="42"/>
      <c r="ABQ129" s="42"/>
      <c r="ABR129" s="42"/>
      <c r="ABS129" s="42"/>
      <c r="ABT129" s="42"/>
      <c r="ABU129" s="42"/>
      <c r="ABV129" s="42"/>
      <c r="ABW129" s="42"/>
      <c r="ABX129" s="42"/>
      <c r="ABY129" s="42"/>
      <c r="ABZ129" s="42"/>
      <c r="ACA129" s="42"/>
      <c r="ACB129" s="42"/>
      <c r="ACC129" s="42"/>
      <c r="ACD129" s="42"/>
      <c r="ACE129" s="42"/>
      <c r="ACF129" s="42"/>
      <c r="ACG129" s="42"/>
      <c r="ACH129" s="42"/>
      <c r="ACI129" s="42"/>
      <c r="ACJ129" s="42"/>
      <c r="ACK129" s="42"/>
      <c r="ACL129" s="42"/>
      <c r="ACM129" s="42"/>
      <c r="ACN129" s="42"/>
      <c r="ACO129" s="42"/>
      <c r="ACP129" s="42"/>
      <c r="ACQ129" s="42"/>
      <c r="ACR129" s="42"/>
      <c r="ACS129" s="42"/>
      <c r="ACT129" s="42"/>
      <c r="ACU129" s="42"/>
      <c r="ACV129" s="42"/>
      <c r="ACW129" s="42"/>
      <c r="ACX129" s="42"/>
      <c r="ACY129" s="42"/>
      <c r="ACZ129" s="42"/>
      <c r="ADA129" s="42"/>
      <c r="ADB129" s="42"/>
      <c r="ADC129" s="42"/>
      <c r="ADD129" s="42"/>
      <c r="ADE129" s="42"/>
      <c r="ADF129" s="42"/>
      <c r="ADG129" s="42"/>
      <c r="ADH129" s="42"/>
      <c r="ADI129" s="42"/>
      <c r="ADJ129" s="42"/>
      <c r="ADK129" s="42"/>
      <c r="ADL129" s="42"/>
      <c r="ADM129" s="42"/>
      <c r="ADN129" s="42"/>
      <c r="ADO129" s="42"/>
      <c r="ADP129" s="42"/>
      <c r="ADQ129" s="42"/>
      <c r="ADR129" s="42"/>
      <c r="ADS129" s="42"/>
      <c r="ADT129" s="42"/>
      <c r="ADU129" s="42"/>
      <c r="ADV129" s="42"/>
      <c r="ADW129" s="42"/>
      <c r="ADX129" s="42"/>
      <c r="ADY129" s="42"/>
      <c r="ADZ129" s="42"/>
      <c r="AEA129" s="42"/>
      <c r="AEB129" s="42"/>
      <c r="AEC129" s="42"/>
      <c r="AED129" s="42"/>
      <c r="AEE129" s="42"/>
      <c r="AEF129" s="42"/>
      <c r="AEG129" s="42"/>
      <c r="AEH129" s="42"/>
      <c r="AEI129" s="42"/>
      <c r="AEJ129" s="42"/>
      <c r="AEK129" s="42"/>
      <c r="AEL129" s="42"/>
      <c r="AEM129" s="42"/>
      <c r="AEN129" s="42"/>
      <c r="AEO129" s="42"/>
      <c r="AEP129" s="42"/>
      <c r="AEQ129" s="42"/>
      <c r="AER129" s="42"/>
      <c r="AES129" s="42"/>
      <c r="AET129" s="42"/>
      <c r="AEU129" s="42"/>
      <c r="AEV129" s="42"/>
      <c r="AEW129" s="42"/>
      <c r="AEX129" s="42"/>
      <c r="AEY129" s="42"/>
      <c r="AEZ129" s="42"/>
      <c r="AFA129" s="42"/>
      <c r="AFB129" s="42"/>
      <c r="AFC129" s="42"/>
      <c r="AFD129" s="42"/>
      <c r="AFE129" s="42"/>
      <c r="AFF129" s="42"/>
      <c r="AFG129" s="42"/>
      <c r="AFH129" s="42"/>
      <c r="AFI129" s="42"/>
      <c r="AFJ129" s="42"/>
      <c r="AFK129" s="42"/>
      <c r="AFL129" s="42"/>
      <c r="AFM129" s="42"/>
      <c r="AFN129" s="42"/>
      <c r="AFO129" s="42"/>
      <c r="AFP129" s="42"/>
      <c r="AFQ129" s="42"/>
      <c r="AFR129" s="42"/>
      <c r="AFS129" s="42"/>
      <c r="AFT129" s="42"/>
      <c r="AFU129" s="42"/>
      <c r="AFV129" s="42"/>
      <c r="AFW129" s="42"/>
      <c r="AFX129" s="42"/>
      <c r="AFY129" s="42"/>
      <c r="AFZ129" s="42"/>
      <c r="AGA129" s="42"/>
      <c r="AGB129" s="42"/>
      <c r="AGC129" s="42"/>
      <c r="AGD129" s="42"/>
      <c r="AGE129" s="42"/>
      <c r="AGF129" s="42"/>
      <c r="AGG129" s="42"/>
      <c r="AGH129" s="42"/>
      <c r="AGI129" s="42"/>
      <c r="AGJ129" s="42"/>
      <c r="AGK129" s="42"/>
      <c r="AGL129" s="42"/>
      <c r="AGM129" s="42"/>
      <c r="AGN129" s="42"/>
      <c r="AGO129" s="42"/>
      <c r="AGP129" s="42"/>
      <c r="AGQ129" s="42"/>
      <c r="AGR129" s="42"/>
      <c r="AGS129" s="42"/>
      <c r="AGT129" s="42"/>
      <c r="AGU129" s="42"/>
      <c r="AGV129" s="42"/>
      <c r="AGW129" s="42"/>
      <c r="AGX129" s="42"/>
      <c r="AGY129" s="42"/>
      <c r="AGZ129" s="42"/>
      <c r="AHA129" s="42"/>
      <c r="AHB129" s="42"/>
      <c r="AHC129" s="42"/>
      <c r="AHD129" s="42"/>
      <c r="AHE129" s="42"/>
      <c r="AHF129" s="42"/>
      <c r="AHG129" s="42"/>
      <c r="AHH129" s="42"/>
      <c r="AHI129" s="42"/>
      <c r="AHJ129" s="42"/>
      <c r="AHK129" s="42"/>
      <c r="AHL129" s="42"/>
      <c r="AHM129" s="42"/>
      <c r="AHN129" s="42"/>
      <c r="AHO129" s="42"/>
      <c r="AHP129" s="42"/>
      <c r="AHQ129" s="42"/>
      <c r="AHR129" s="42"/>
      <c r="AHS129" s="42"/>
      <c r="AHT129" s="42"/>
      <c r="AHU129" s="42"/>
      <c r="AHV129" s="42"/>
      <c r="AHW129" s="42"/>
      <c r="AHX129" s="42"/>
      <c r="AHY129" s="42"/>
      <c r="AHZ129" s="42"/>
      <c r="AIA129" s="42"/>
      <c r="AIB129" s="42"/>
      <c r="AIC129" s="42"/>
      <c r="AID129" s="42"/>
      <c r="AIE129" s="42"/>
      <c r="AIF129" s="42"/>
      <c r="AIG129" s="42"/>
      <c r="AIH129" s="42"/>
      <c r="AII129" s="42"/>
      <c r="AIJ129" s="42"/>
      <c r="AIK129" s="42"/>
      <c r="AIL129" s="42"/>
      <c r="AIM129" s="42"/>
      <c r="AIN129" s="42"/>
      <c r="AIO129" s="42"/>
      <c r="AIP129" s="42"/>
      <c r="AIQ129" s="42"/>
      <c r="AIR129" s="42"/>
      <c r="AIS129" s="42"/>
      <c r="AIT129" s="42"/>
      <c r="AIU129" s="42"/>
      <c r="AIV129" s="42"/>
      <c r="AIW129" s="42"/>
      <c r="AIX129" s="42"/>
      <c r="AIY129" s="42"/>
      <c r="AIZ129" s="42"/>
      <c r="AJA129" s="42"/>
      <c r="AJB129" s="42"/>
      <c r="AJC129" s="42"/>
      <c r="AJD129" s="42"/>
      <c r="AJE129" s="42"/>
      <c r="AJF129" s="42"/>
      <c r="AJG129" s="42"/>
      <c r="AJH129" s="42"/>
      <c r="AJI129" s="42"/>
      <c r="AJJ129" s="42"/>
      <c r="AJK129" s="42"/>
      <c r="AJL129" s="42"/>
      <c r="AJM129" s="42"/>
      <c r="AJN129" s="42"/>
      <c r="AJO129" s="42"/>
      <c r="AJP129" s="42"/>
      <c r="AJQ129" s="42"/>
      <c r="AJR129" s="42"/>
      <c r="AJS129" s="42"/>
      <c r="AJT129" s="42"/>
      <c r="AJU129" s="42"/>
      <c r="AJV129" s="42"/>
      <c r="AJW129" s="42"/>
      <c r="AJX129" s="42"/>
      <c r="AJY129" s="42"/>
      <c r="AJZ129" s="42"/>
      <c r="AKA129" s="42"/>
      <c r="AKB129" s="42"/>
      <c r="AKC129" s="42"/>
      <c r="AKD129" s="42"/>
      <c r="AKE129" s="42"/>
      <c r="AKF129" s="42"/>
      <c r="AKG129" s="42"/>
      <c r="AKH129" s="42"/>
      <c r="AKI129" s="42"/>
      <c r="AKJ129" s="42"/>
      <c r="AKK129" s="42"/>
      <c r="AKL129" s="42"/>
      <c r="AKM129" s="42"/>
      <c r="AKN129" s="42"/>
      <c r="AKO129" s="42"/>
      <c r="AKP129" s="42"/>
      <c r="AKQ129" s="42"/>
      <c r="AKR129" s="42"/>
      <c r="AKS129" s="42"/>
      <c r="AKT129" s="42"/>
      <c r="AKU129" s="42"/>
      <c r="AKV129" s="42"/>
      <c r="AKW129" s="42"/>
      <c r="AKX129" s="42"/>
      <c r="AKY129" s="42"/>
      <c r="AKZ129" s="42"/>
      <c r="ALA129" s="42"/>
      <c r="ALB129" s="42"/>
      <c r="ALC129" s="42"/>
      <c r="ALD129" s="42"/>
      <c r="ALE129" s="42"/>
      <c r="ALF129" s="42"/>
      <c r="ALG129" s="42"/>
      <c r="ALH129" s="42"/>
      <c r="ALI129" s="42"/>
      <c r="ALJ129" s="42"/>
      <c r="ALK129" s="42"/>
      <c r="ALL129" s="42"/>
      <c r="ALM129" s="42"/>
      <c r="ALN129" s="42"/>
      <c r="ALO129" s="42"/>
      <c r="ALP129" s="42"/>
      <c r="ALQ129" s="42"/>
      <c r="ALR129" s="42"/>
      <c r="ALS129" s="42"/>
      <c r="ALT129" s="42"/>
      <c r="ALU129" s="42"/>
      <c r="ALV129" s="42"/>
      <c r="ALW129" s="42"/>
      <c r="ALX129" s="42"/>
      <c r="ALY129" s="42"/>
      <c r="ALZ129" s="42"/>
      <c r="AMA129" s="42"/>
      <c r="AMB129" s="42"/>
      <c r="AMC129" s="42"/>
      <c r="AMD129" s="42"/>
      <c r="AME129" s="42"/>
      <c r="AMF129" s="42"/>
      <c r="AMG129" s="42"/>
      <c r="AMH129" s="42"/>
      <c r="AMI129" s="42"/>
      <c r="AMJ129" s="42"/>
    </row>
    <row r="130" spans="1:1024" ht="33.75" x14ac:dyDescent="0.2">
      <c r="A130" s="43" t="s">
        <v>80</v>
      </c>
      <c r="B130" s="43" t="str">
        <f>cotações!A13</f>
        <v>A6</v>
      </c>
      <c r="C130" s="43"/>
      <c r="D130" s="44" t="s">
        <v>123</v>
      </c>
      <c r="E130" s="43" t="s">
        <v>74</v>
      </c>
      <c r="F130" s="43">
        <v>1</v>
      </c>
      <c r="G130" s="45">
        <f>cotações!M13</f>
        <v>78.760000000000005</v>
      </c>
      <c r="H130" s="43"/>
      <c r="I130" s="8">
        <f>ROUND(F130*G130,2)</f>
        <v>78.760000000000005</v>
      </c>
      <c r="J130" s="8"/>
      <c r="K130" s="8">
        <f>I130+J130</f>
        <v>78.760000000000005</v>
      </c>
      <c r="L130" s="8"/>
      <c r="M130" s="8"/>
      <c r="N130" s="8"/>
      <c r="O130" s="8"/>
      <c r="P130" s="8"/>
      <c r="R130" s="8" t="str">
        <f t="shared" si="18"/>
        <v/>
      </c>
      <c r="S130" s="8" t="str">
        <f t="shared" si="19"/>
        <v/>
      </c>
      <c r="T130" s="8">
        <f t="shared" si="20"/>
        <v>298.36282215760895</v>
      </c>
      <c r="U130" s="5">
        <f t="shared" si="21"/>
        <v>3</v>
      </c>
    </row>
    <row r="131" spans="1:1024" ht="22.5" x14ac:dyDescent="0.2">
      <c r="A131" s="43" t="s">
        <v>3</v>
      </c>
      <c r="B131" s="43">
        <v>11950</v>
      </c>
      <c r="C131" s="43"/>
      <c r="D131" s="44" t="s">
        <v>111</v>
      </c>
      <c r="E131" s="43" t="s">
        <v>74</v>
      </c>
      <c r="F131" s="43">
        <v>4</v>
      </c>
      <c r="G131" s="45">
        <f>$G$110</f>
        <v>0.24</v>
      </c>
      <c r="H131" s="43"/>
      <c r="I131" s="8">
        <f>ROUND(F131*G131,2)</f>
        <v>0.96</v>
      </c>
      <c r="J131" s="8"/>
      <c r="K131" s="8">
        <f>I131+J131</f>
        <v>0.96</v>
      </c>
      <c r="L131" s="8"/>
      <c r="M131" s="8"/>
      <c r="N131" s="8"/>
      <c r="O131" s="8"/>
      <c r="P131" s="8"/>
      <c r="R131" s="8">
        <f t="shared" si="18"/>
        <v>3.6367230735310381</v>
      </c>
      <c r="S131" s="8" t="str">
        <f t="shared" si="19"/>
        <v/>
      </c>
      <c r="T131" s="8" t="str">
        <f t="shared" si="20"/>
        <v/>
      </c>
      <c r="U131" s="5">
        <f t="shared" si="21"/>
        <v>3</v>
      </c>
    </row>
    <row r="132" spans="1:1024" x14ac:dyDescent="0.2">
      <c r="A132" s="43" t="s">
        <v>3</v>
      </c>
      <c r="B132" s="43">
        <v>88264</v>
      </c>
      <c r="C132" s="43"/>
      <c r="D132" s="44" t="s">
        <v>62</v>
      </c>
      <c r="E132" s="43" t="s">
        <v>34</v>
      </c>
      <c r="F132" s="43">
        <v>1</v>
      </c>
      <c r="G132" s="45">
        <f>$G$42</f>
        <v>29.49</v>
      </c>
      <c r="H132" s="43"/>
      <c r="I132" s="8"/>
      <c r="J132" s="8">
        <f>ROUND(F132*G132,2)</f>
        <v>29.49</v>
      </c>
      <c r="K132" s="8">
        <f>I132+J132</f>
        <v>29.49</v>
      </c>
      <c r="L132" s="8"/>
      <c r="M132" s="8"/>
      <c r="N132" s="8"/>
      <c r="O132" s="8"/>
      <c r="P132" s="8"/>
      <c r="R132" s="8">
        <f t="shared" si="18"/>
        <v>111.71558691503158</v>
      </c>
      <c r="S132" s="8" t="str">
        <f t="shared" si="19"/>
        <v/>
      </c>
      <c r="T132" s="8" t="str">
        <f t="shared" si="20"/>
        <v/>
      </c>
      <c r="U132" s="5">
        <f t="shared" si="21"/>
        <v>3</v>
      </c>
    </row>
    <row r="133" spans="1:1024" x14ac:dyDescent="0.2">
      <c r="A133" s="43" t="s">
        <v>3</v>
      </c>
      <c r="B133" s="43">
        <v>88247</v>
      </c>
      <c r="C133" s="43"/>
      <c r="D133" s="44" t="s">
        <v>33</v>
      </c>
      <c r="E133" s="43" t="s">
        <v>34</v>
      </c>
      <c r="F133" s="43">
        <v>1</v>
      </c>
      <c r="G133" s="45">
        <f>$G$13</f>
        <v>24.41</v>
      </c>
      <c r="H133" s="43"/>
      <c r="I133" s="8"/>
      <c r="J133" s="8">
        <f>ROUND(F133*G133,2)</f>
        <v>24.41</v>
      </c>
      <c r="K133" s="8">
        <f>I133+J133</f>
        <v>24.41</v>
      </c>
      <c r="L133" s="8"/>
      <c r="M133" s="8"/>
      <c r="N133" s="8"/>
      <c r="O133" s="8"/>
      <c r="P133" s="8"/>
      <c r="R133" s="8">
        <f t="shared" si="18"/>
        <v>92.471260650929835</v>
      </c>
      <c r="S133" s="8" t="str">
        <f t="shared" si="19"/>
        <v/>
      </c>
      <c r="T133" s="8" t="str">
        <f t="shared" si="20"/>
        <v/>
      </c>
      <c r="U133" s="5">
        <f t="shared" si="21"/>
        <v>3</v>
      </c>
    </row>
    <row r="134" spans="1:1024" ht="56.25" x14ac:dyDescent="0.2">
      <c r="A134" s="49" t="s">
        <v>29</v>
      </c>
      <c r="B134" s="49"/>
      <c r="C134" s="49" t="s">
        <v>124</v>
      </c>
      <c r="D134" s="50" t="s">
        <v>125</v>
      </c>
      <c r="E134" s="49" t="s">
        <v>43</v>
      </c>
      <c r="F134" s="51"/>
      <c r="G134" s="49"/>
      <c r="H134" s="49">
        <v>2</v>
      </c>
      <c r="I134" s="52">
        <f>SUM(I135:I142)</f>
        <v>462.75</v>
      </c>
      <c r="J134" s="52">
        <f>SUM(J135:J142)</f>
        <v>135.56</v>
      </c>
      <c r="K134" s="52">
        <f>SUM(K135:K139)</f>
        <v>489.55</v>
      </c>
      <c r="L134" s="52">
        <f>H134*I134</f>
        <v>925.5</v>
      </c>
      <c r="M134" s="52">
        <f>H134*J134</f>
        <v>271.12</v>
      </c>
      <c r="N134" s="52">
        <f>L134+M134</f>
        <v>1196.6199999999999</v>
      </c>
      <c r="O134" s="52">
        <f>N134*$P$3</f>
        <v>314.41318203080232</v>
      </c>
      <c r="P134" s="52">
        <f>N134+O134</f>
        <v>1511.0331820308022</v>
      </c>
      <c r="Q134" s="42"/>
      <c r="R134" s="8" t="str">
        <f t="shared" si="18"/>
        <v/>
      </c>
      <c r="S134" s="8" t="str">
        <f t="shared" si="19"/>
        <v/>
      </c>
      <c r="T134" s="8" t="str">
        <f t="shared" si="20"/>
        <v/>
      </c>
      <c r="U134" s="5">
        <f t="shared" si="21"/>
        <v>2</v>
      </c>
      <c r="V134" s="42"/>
      <c r="W134" s="42"/>
      <c r="X134" s="42"/>
      <c r="Y134" s="42"/>
      <c r="Z134" s="42"/>
      <c r="AA134" s="42"/>
      <c r="AB134" s="42"/>
      <c r="AC134" s="42"/>
      <c r="AD134" s="42"/>
      <c r="AE134" s="42"/>
      <c r="AF134" s="42"/>
      <c r="AG134" s="42"/>
      <c r="AH134" s="42"/>
      <c r="AI134" s="42"/>
      <c r="AJ134" s="42"/>
      <c r="AK134" s="42"/>
      <c r="AL134" s="42"/>
      <c r="AM134" s="42"/>
      <c r="AN134" s="42"/>
      <c r="AO134" s="42"/>
      <c r="AP134" s="42"/>
      <c r="AQ134" s="42"/>
      <c r="AR134" s="42"/>
      <c r="AS134" s="42"/>
      <c r="AT134" s="42"/>
      <c r="AU134" s="42"/>
      <c r="AV134" s="42"/>
      <c r="AW134" s="42"/>
      <c r="AX134" s="42"/>
      <c r="AY134" s="42"/>
      <c r="AZ134" s="42"/>
      <c r="BA134" s="42"/>
      <c r="BB134" s="42"/>
      <c r="BC134" s="42"/>
      <c r="BD134" s="42"/>
      <c r="BE134" s="42"/>
      <c r="BF134" s="42"/>
      <c r="BG134" s="42"/>
      <c r="BH134" s="42"/>
      <c r="BI134" s="42"/>
      <c r="BJ134" s="42"/>
      <c r="BK134" s="42"/>
      <c r="BL134" s="42"/>
      <c r="BM134" s="42"/>
      <c r="BN134" s="42"/>
      <c r="BO134" s="42"/>
      <c r="BP134" s="42"/>
      <c r="BQ134" s="42"/>
      <c r="BR134" s="42"/>
      <c r="BS134" s="42"/>
      <c r="BT134" s="42"/>
      <c r="BU134" s="42"/>
      <c r="BV134" s="42"/>
      <c r="BW134" s="42"/>
      <c r="BX134" s="42"/>
      <c r="BY134" s="42"/>
      <c r="BZ134" s="42"/>
      <c r="CA134" s="42"/>
      <c r="CB134" s="42"/>
      <c r="CC134" s="42"/>
      <c r="CD134" s="42"/>
      <c r="CE134" s="42"/>
      <c r="CF134" s="42"/>
      <c r="CG134" s="42"/>
      <c r="CH134" s="42"/>
      <c r="CI134" s="42"/>
      <c r="CJ134" s="42"/>
      <c r="CK134" s="42"/>
      <c r="CL134" s="42"/>
      <c r="CM134" s="42"/>
      <c r="CN134" s="42"/>
      <c r="CO134" s="42"/>
      <c r="CP134" s="42"/>
      <c r="CQ134" s="42"/>
      <c r="CR134" s="42"/>
      <c r="CS134" s="42"/>
      <c r="CT134" s="42"/>
      <c r="CU134" s="42"/>
      <c r="CV134" s="42"/>
      <c r="CW134" s="42"/>
      <c r="CX134" s="42"/>
      <c r="CY134" s="42"/>
      <c r="CZ134" s="42"/>
      <c r="DA134" s="42"/>
      <c r="DB134" s="42"/>
      <c r="DC134" s="42"/>
      <c r="DD134" s="42"/>
      <c r="DE134" s="42"/>
      <c r="DF134" s="42"/>
      <c r="DG134" s="42"/>
      <c r="DH134" s="42"/>
      <c r="DI134" s="42"/>
      <c r="DJ134" s="42"/>
      <c r="DK134" s="42"/>
      <c r="DL134" s="42"/>
      <c r="DM134" s="42"/>
      <c r="DN134" s="42"/>
      <c r="DO134" s="42"/>
      <c r="DP134" s="42"/>
      <c r="DQ134" s="42"/>
      <c r="DR134" s="42"/>
      <c r="DS134" s="42"/>
      <c r="DT134" s="42"/>
      <c r="DU134" s="42"/>
      <c r="DV134" s="42"/>
      <c r="DW134" s="42"/>
      <c r="DX134" s="42"/>
      <c r="DY134" s="42"/>
      <c r="DZ134" s="42"/>
      <c r="EA134" s="42"/>
      <c r="EB134" s="42"/>
      <c r="EC134" s="42"/>
      <c r="ED134" s="42"/>
      <c r="EE134" s="42"/>
      <c r="EF134" s="42"/>
      <c r="EG134" s="42"/>
      <c r="EH134" s="42"/>
      <c r="EI134" s="42"/>
      <c r="EJ134" s="42"/>
      <c r="EK134" s="42"/>
      <c r="EL134" s="42"/>
      <c r="EM134" s="42"/>
      <c r="EN134" s="42"/>
      <c r="EO134" s="42"/>
      <c r="EP134" s="42"/>
      <c r="EQ134" s="42"/>
      <c r="ER134" s="42"/>
      <c r="ES134" s="42"/>
      <c r="ET134" s="42"/>
      <c r="EU134" s="42"/>
      <c r="EV134" s="42"/>
      <c r="EW134" s="42"/>
      <c r="EX134" s="42"/>
      <c r="EY134" s="42"/>
      <c r="EZ134" s="42"/>
      <c r="FA134" s="42"/>
      <c r="FB134" s="42"/>
      <c r="FC134" s="42"/>
      <c r="FD134" s="42"/>
      <c r="FE134" s="42"/>
      <c r="FF134" s="42"/>
      <c r="FG134" s="42"/>
      <c r="FH134" s="42"/>
      <c r="FI134" s="42"/>
      <c r="FJ134" s="42"/>
      <c r="FK134" s="42"/>
      <c r="FL134" s="42"/>
      <c r="FM134" s="42"/>
      <c r="FN134" s="42"/>
      <c r="FO134" s="42"/>
      <c r="FP134" s="42"/>
      <c r="FQ134" s="42"/>
      <c r="FR134" s="42"/>
      <c r="FS134" s="42"/>
      <c r="FT134" s="42"/>
      <c r="FU134" s="42"/>
      <c r="FV134" s="42"/>
      <c r="FW134" s="42"/>
      <c r="FX134" s="42"/>
      <c r="FY134" s="42"/>
      <c r="FZ134" s="42"/>
      <c r="GA134" s="42"/>
      <c r="GB134" s="42"/>
      <c r="GC134" s="42"/>
      <c r="GD134" s="42"/>
      <c r="GE134" s="42"/>
      <c r="GF134" s="42"/>
      <c r="GG134" s="42"/>
      <c r="GH134" s="42"/>
      <c r="GI134" s="42"/>
      <c r="GJ134" s="42"/>
      <c r="GK134" s="42"/>
      <c r="GL134" s="42"/>
      <c r="GM134" s="42"/>
      <c r="GN134" s="42"/>
      <c r="GO134" s="42"/>
      <c r="GP134" s="42"/>
      <c r="GQ134" s="42"/>
      <c r="GR134" s="42"/>
      <c r="GS134" s="42"/>
      <c r="GT134" s="42"/>
      <c r="GU134" s="42"/>
      <c r="GV134" s="42"/>
      <c r="GW134" s="42"/>
      <c r="GX134" s="42"/>
      <c r="GY134" s="42"/>
      <c r="GZ134" s="42"/>
      <c r="HA134" s="42"/>
      <c r="HB134" s="42"/>
      <c r="HC134" s="42"/>
      <c r="HD134" s="42"/>
      <c r="HE134" s="42"/>
      <c r="HF134" s="42"/>
      <c r="HG134" s="42"/>
      <c r="HH134" s="42"/>
      <c r="HI134" s="42"/>
      <c r="HJ134" s="42"/>
      <c r="HK134" s="42"/>
      <c r="HL134" s="42"/>
      <c r="HM134" s="42"/>
      <c r="HN134" s="42"/>
      <c r="HO134" s="42"/>
      <c r="HP134" s="42"/>
      <c r="HQ134" s="42"/>
      <c r="HR134" s="42"/>
      <c r="HS134" s="42"/>
      <c r="HT134" s="42"/>
      <c r="HU134" s="42"/>
      <c r="HV134" s="42"/>
      <c r="HW134" s="42"/>
      <c r="HX134" s="42"/>
      <c r="HY134" s="42"/>
      <c r="HZ134" s="42"/>
      <c r="IA134" s="42"/>
      <c r="IB134" s="42"/>
      <c r="IC134" s="42"/>
      <c r="ID134" s="42"/>
      <c r="IE134" s="42"/>
      <c r="IF134" s="42"/>
      <c r="IG134" s="42"/>
      <c r="IH134" s="42"/>
      <c r="II134" s="42"/>
      <c r="IJ134" s="42"/>
      <c r="IK134" s="42"/>
      <c r="IL134" s="42"/>
      <c r="IM134" s="42"/>
      <c r="IN134" s="42"/>
      <c r="IO134" s="42"/>
      <c r="IP134" s="42"/>
      <c r="IQ134" s="42"/>
      <c r="IR134" s="42"/>
      <c r="IS134" s="42"/>
      <c r="IT134" s="42"/>
      <c r="IU134" s="42"/>
      <c r="IV134" s="42"/>
      <c r="IW134" s="42"/>
      <c r="IX134" s="42"/>
      <c r="IY134" s="42"/>
      <c r="IZ134" s="42"/>
      <c r="JA134" s="42"/>
      <c r="JB134" s="42"/>
      <c r="JC134" s="42"/>
      <c r="JD134" s="42"/>
      <c r="JE134" s="42"/>
      <c r="JF134" s="42"/>
      <c r="JG134" s="42"/>
      <c r="JH134" s="42"/>
      <c r="JI134" s="42"/>
      <c r="JJ134" s="42"/>
      <c r="JK134" s="42"/>
      <c r="JL134" s="42"/>
      <c r="JM134" s="42"/>
      <c r="JN134" s="42"/>
      <c r="JO134" s="42"/>
      <c r="JP134" s="42"/>
      <c r="JQ134" s="42"/>
      <c r="JR134" s="42"/>
      <c r="JS134" s="42"/>
      <c r="JT134" s="42"/>
      <c r="JU134" s="42"/>
      <c r="JV134" s="42"/>
      <c r="JW134" s="42"/>
      <c r="JX134" s="42"/>
      <c r="JY134" s="42"/>
      <c r="JZ134" s="42"/>
      <c r="KA134" s="42"/>
      <c r="KB134" s="42"/>
      <c r="KC134" s="42"/>
      <c r="KD134" s="42"/>
      <c r="KE134" s="42"/>
      <c r="KF134" s="42"/>
      <c r="KG134" s="42"/>
      <c r="KH134" s="42"/>
      <c r="KI134" s="42"/>
      <c r="KJ134" s="42"/>
      <c r="KK134" s="42"/>
      <c r="KL134" s="42"/>
      <c r="KM134" s="42"/>
      <c r="KN134" s="42"/>
      <c r="KO134" s="42"/>
      <c r="KP134" s="42"/>
      <c r="KQ134" s="42"/>
      <c r="KR134" s="42"/>
      <c r="KS134" s="42"/>
      <c r="KT134" s="42"/>
      <c r="KU134" s="42"/>
      <c r="KV134" s="42"/>
      <c r="KW134" s="42"/>
      <c r="KX134" s="42"/>
      <c r="KY134" s="42"/>
      <c r="KZ134" s="42"/>
      <c r="LA134" s="42"/>
      <c r="LB134" s="42"/>
      <c r="LC134" s="42"/>
      <c r="LD134" s="42"/>
      <c r="LE134" s="42"/>
      <c r="LF134" s="42"/>
      <c r="LG134" s="42"/>
      <c r="LH134" s="42"/>
      <c r="LI134" s="42"/>
      <c r="LJ134" s="42"/>
      <c r="LK134" s="42"/>
      <c r="LL134" s="42"/>
      <c r="LM134" s="42"/>
      <c r="LN134" s="42"/>
      <c r="LO134" s="42"/>
      <c r="LP134" s="42"/>
      <c r="LQ134" s="42"/>
      <c r="LR134" s="42"/>
      <c r="LS134" s="42"/>
      <c r="LT134" s="42"/>
      <c r="LU134" s="42"/>
      <c r="LV134" s="42"/>
      <c r="LW134" s="42"/>
      <c r="LX134" s="42"/>
      <c r="LY134" s="42"/>
      <c r="LZ134" s="42"/>
      <c r="MA134" s="42"/>
      <c r="MB134" s="42"/>
      <c r="MC134" s="42"/>
      <c r="MD134" s="42"/>
      <c r="ME134" s="42"/>
      <c r="MF134" s="42"/>
      <c r="MG134" s="42"/>
      <c r="MH134" s="42"/>
      <c r="MI134" s="42"/>
      <c r="MJ134" s="42"/>
      <c r="MK134" s="42"/>
      <c r="ML134" s="42"/>
      <c r="MM134" s="42"/>
      <c r="MN134" s="42"/>
      <c r="MO134" s="42"/>
      <c r="MP134" s="42"/>
      <c r="MQ134" s="42"/>
      <c r="MR134" s="42"/>
      <c r="MS134" s="42"/>
      <c r="MT134" s="42"/>
      <c r="MU134" s="42"/>
      <c r="MV134" s="42"/>
      <c r="MW134" s="42"/>
      <c r="MX134" s="42"/>
      <c r="MY134" s="42"/>
      <c r="MZ134" s="42"/>
      <c r="NA134" s="42"/>
      <c r="NB134" s="42"/>
      <c r="NC134" s="42"/>
      <c r="ND134" s="42"/>
      <c r="NE134" s="42"/>
      <c r="NF134" s="42"/>
      <c r="NG134" s="42"/>
      <c r="NH134" s="42"/>
      <c r="NI134" s="42"/>
      <c r="NJ134" s="42"/>
      <c r="NK134" s="42"/>
      <c r="NL134" s="42"/>
      <c r="NM134" s="42"/>
      <c r="NN134" s="42"/>
      <c r="NO134" s="42"/>
      <c r="NP134" s="42"/>
      <c r="NQ134" s="42"/>
      <c r="NR134" s="42"/>
      <c r="NS134" s="42"/>
      <c r="NT134" s="42"/>
      <c r="NU134" s="42"/>
      <c r="NV134" s="42"/>
      <c r="NW134" s="42"/>
      <c r="NX134" s="42"/>
      <c r="NY134" s="42"/>
      <c r="NZ134" s="42"/>
      <c r="OA134" s="42"/>
      <c r="OB134" s="42"/>
      <c r="OC134" s="42"/>
      <c r="OD134" s="42"/>
      <c r="OE134" s="42"/>
      <c r="OF134" s="42"/>
      <c r="OG134" s="42"/>
      <c r="OH134" s="42"/>
      <c r="OI134" s="42"/>
      <c r="OJ134" s="42"/>
      <c r="OK134" s="42"/>
      <c r="OL134" s="42"/>
      <c r="OM134" s="42"/>
      <c r="ON134" s="42"/>
      <c r="OO134" s="42"/>
      <c r="OP134" s="42"/>
      <c r="OQ134" s="42"/>
      <c r="OR134" s="42"/>
      <c r="OS134" s="42"/>
      <c r="OT134" s="42"/>
      <c r="OU134" s="42"/>
      <c r="OV134" s="42"/>
      <c r="OW134" s="42"/>
      <c r="OX134" s="42"/>
      <c r="OY134" s="42"/>
      <c r="OZ134" s="42"/>
      <c r="PA134" s="42"/>
      <c r="PB134" s="42"/>
      <c r="PC134" s="42"/>
      <c r="PD134" s="42"/>
      <c r="PE134" s="42"/>
      <c r="PF134" s="42"/>
      <c r="PG134" s="42"/>
      <c r="PH134" s="42"/>
      <c r="PI134" s="42"/>
      <c r="PJ134" s="42"/>
      <c r="PK134" s="42"/>
      <c r="PL134" s="42"/>
      <c r="PM134" s="42"/>
      <c r="PN134" s="42"/>
      <c r="PO134" s="42"/>
      <c r="PP134" s="42"/>
      <c r="PQ134" s="42"/>
      <c r="PR134" s="42"/>
      <c r="PS134" s="42"/>
      <c r="PT134" s="42"/>
      <c r="PU134" s="42"/>
      <c r="PV134" s="42"/>
      <c r="PW134" s="42"/>
      <c r="PX134" s="42"/>
      <c r="PY134" s="42"/>
      <c r="PZ134" s="42"/>
      <c r="QA134" s="42"/>
      <c r="QB134" s="42"/>
      <c r="QC134" s="42"/>
      <c r="QD134" s="42"/>
      <c r="QE134" s="42"/>
      <c r="QF134" s="42"/>
      <c r="QG134" s="42"/>
      <c r="QH134" s="42"/>
      <c r="QI134" s="42"/>
      <c r="QJ134" s="42"/>
      <c r="QK134" s="42"/>
      <c r="QL134" s="42"/>
      <c r="QM134" s="42"/>
      <c r="QN134" s="42"/>
      <c r="QO134" s="42"/>
      <c r="QP134" s="42"/>
      <c r="QQ134" s="42"/>
      <c r="QR134" s="42"/>
      <c r="QS134" s="42"/>
      <c r="QT134" s="42"/>
      <c r="QU134" s="42"/>
      <c r="QV134" s="42"/>
      <c r="QW134" s="42"/>
      <c r="QX134" s="42"/>
      <c r="QY134" s="42"/>
      <c r="QZ134" s="42"/>
      <c r="RA134" s="42"/>
      <c r="RB134" s="42"/>
      <c r="RC134" s="42"/>
      <c r="RD134" s="42"/>
      <c r="RE134" s="42"/>
      <c r="RF134" s="42"/>
      <c r="RG134" s="42"/>
      <c r="RH134" s="42"/>
      <c r="RI134" s="42"/>
      <c r="RJ134" s="42"/>
      <c r="RK134" s="42"/>
      <c r="RL134" s="42"/>
      <c r="RM134" s="42"/>
      <c r="RN134" s="42"/>
      <c r="RO134" s="42"/>
      <c r="RP134" s="42"/>
      <c r="RQ134" s="42"/>
      <c r="RR134" s="42"/>
      <c r="RS134" s="42"/>
      <c r="RT134" s="42"/>
      <c r="RU134" s="42"/>
      <c r="RV134" s="42"/>
      <c r="RW134" s="42"/>
      <c r="RX134" s="42"/>
      <c r="RY134" s="42"/>
      <c r="RZ134" s="42"/>
      <c r="SA134" s="42"/>
      <c r="SB134" s="42"/>
      <c r="SC134" s="42"/>
      <c r="SD134" s="42"/>
      <c r="SE134" s="42"/>
      <c r="SF134" s="42"/>
      <c r="SG134" s="42"/>
      <c r="SH134" s="42"/>
      <c r="SI134" s="42"/>
      <c r="SJ134" s="42"/>
      <c r="SK134" s="42"/>
      <c r="SL134" s="42"/>
      <c r="SM134" s="42"/>
      <c r="SN134" s="42"/>
      <c r="SO134" s="42"/>
      <c r="SP134" s="42"/>
      <c r="SQ134" s="42"/>
      <c r="SR134" s="42"/>
      <c r="SS134" s="42"/>
      <c r="ST134" s="42"/>
      <c r="SU134" s="42"/>
      <c r="SV134" s="42"/>
      <c r="SW134" s="42"/>
      <c r="SX134" s="42"/>
      <c r="SY134" s="42"/>
      <c r="SZ134" s="42"/>
      <c r="TA134" s="42"/>
      <c r="TB134" s="42"/>
      <c r="TC134" s="42"/>
      <c r="TD134" s="42"/>
      <c r="TE134" s="42"/>
      <c r="TF134" s="42"/>
      <c r="TG134" s="42"/>
      <c r="TH134" s="42"/>
      <c r="TI134" s="42"/>
      <c r="TJ134" s="42"/>
      <c r="TK134" s="42"/>
      <c r="TL134" s="42"/>
      <c r="TM134" s="42"/>
      <c r="TN134" s="42"/>
      <c r="TO134" s="42"/>
      <c r="TP134" s="42"/>
      <c r="TQ134" s="42"/>
      <c r="TR134" s="42"/>
      <c r="TS134" s="42"/>
      <c r="TT134" s="42"/>
      <c r="TU134" s="42"/>
      <c r="TV134" s="42"/>
      <c r="TW134" s="42"/>
      <c r="TX134" s="42"/>
      <c r="TY134" s="42"/>
      <c r="TZ134" s="42"/>
      <c r="UA134" s="42"/>
      <c r="UB134" s="42"/>
      <c r="UC134" s="42"/>
      <c r="UD134" s="42"/>
      <c r="UE134" s="42"/>
      <c r="UF134" s="42"/>
      <c r="UG134" s="42"/>
      <c r="UH134" s="42"/>
      <c r="UI134" s="42"/>
      <c r="UJ134" s="42"/>
      <c r="UK134" s="42"/>
      <c r="UL134" s="42"/>
      <c r="UM134" s="42"/>
      <c r="UN134" s="42"/>
      <c r="UO134" s="42"/>
      <c r="UP134" s="42"/>
      <c r="UQ134" s="42"/>
      <c r="UR134" s="42"/>
      <c r="US134" s="42"/>
      <c r="UT134" s="42"/>
      <c r="UU134" s="42"/>
      <c r="UV134" s="42"/>
      <c r="UW134" s="42"/>
      <c r="UX134" s="42"/>
      <c r="UY134" s="42"/>
      <c r="UZ134" s="42"/>
      <c r="VA134" s="42"/>
      <c r="VB134" s="42"/>
      <c r="VC134" s="42"/>
      <c r="VD134" s="42"/>
      <c r="VE134" s="42"/>
      <c r="VF134" s="42"/>
      <c r="VG134" s="42"/>
      <c r="VH134" s="42"/>
      <c r="VI134" s="42"/>
      <c r="VJ134" s="42"/>
      <c r="VK134" s="42"/>
      <c r="VL134" s="42"/>
      <c r="VM134" s="42"/>
      <c r="VN134" s="42"/>
      <c r="VO134" s="42"/>
      <c r="VP134" s="42"/>
      <c r="VQ134" s="42"/>
      <c r="VR134" s="42"/>
      <c r="VS134" s="42"/>
      <c r="VT134" s="42"/>
      <c r="VU134" s="42"/>
      <c r="VV134" s="42"/>
      <c r="VW134" s="42"/>
      <c r="VX134" s="42"/>
      <c r="VY134" s="42"/>
      <c r="VZ134" s="42"/>
      <c r="WA134" s="42"/>
      <c r="WB134" s="42"/>
      <c r="WC134" s="42"/>
      <c r="WD134" s="42"/>
      <c r="WE134" s="42"/>
      <c r="WF134" s="42"/>
      <c r="WG134" s="42"/>
      <c r="WH134" s="42"/>
      <c r="WI134" s="42"/>
      <c r="WJ134" s="42"/>
      <c r="WK134" s="42"/>
      <c r="WL134" s="42"/>
      <c r="WM134" s="42"/>
      <c r="WN134" s="42"/>
      <c r="WO134" s="42"/>
      <c r="WP134" s="42"/>
      <c r="WQ134" s="42"/>
      <c r="WR134" s="42"/>
      <c r="WS134" s="42"/>
      <c r="WT134" s="42"/>
      <c r="WU134" s="42"/>
      <c r="WV134" s="42"/>
      <c r="WW134" s="42"/>
      <c r="WX134" s="42"/>
      <c r="WY134" s="42"/>
      <c r="WZ134" s="42"/>
      <c r="XA134" s="42"/>
      <c r="XB134" s="42"/>
      <c r="XC134" s="42"/>
      <c r="XD134" s="42"/>
      <c r="XE134" s="42"/>
      <c r="XF134" s="42"/>
      <c r="XG134" s="42"/>
      <c r="XH134" s="42"/>
      <c r="XI134" s="42"/>
      <c r="XJ134" s="42"/>
      <c r="XK134" s="42"/>
      <c r="XL134" s="42"/>
      <c r="XM134" s="42"/>
      <c r="XN134" s="42"/>
      <c r="XO134" s="42"/>
      <c r="XP134" s="42"/>
      <c r="XQ134" s="42"/>
      <c r="XR134" s="42"/>
      <c r="XS134" s="42"/>
      <c r="XT134" s="42"/>
      <c r="XU134" s="42"/>
      <c r="XV134" s="42"/>
      <c r="XW134" s="42"/>
      <c r="XX134" s="42"/>
      <c r="XY134" s="42"/>
      <c r="XZ134" s="42"/>
      <c r="YA134" s="42"/>
      <c r="YB134" s="42"/>
      <c r="YC134" s="42"/>
      <c r="YD134" s="42"/>
      <c r="YE134" s="42"/>
      <c r="YF134" s="42"/>
      <c r="YG134" s="42"/>
      <c r="YH134" s="42"/>
      <c r="YI134" s="42"/>
      <c r="YJ134" s="42"/>
      <c r="YK134" s="42"/>
      <c r="YL134" s="42"/>
      <c r="YM134" s="42"/>
      <c r="YN134" s="42"/>
      <c r="YO134" s="42"/>
      <c r="YP134" s="42"/>
      <c r="YQ134" s="42"/>
      <c r="YR134" s="42"/>
      <c r="YS134" s="42"/>
      <c r="YT134" s="42"/>
      <c r="YU134" s="42"/>
      <c r="YV134" s="42"/>
      <c r="YW134" s="42"/>
      <c r="YX134" s="42"/>
      <c r="YY134" s="42"/>
      <c r="YZ134" s="42"/>
      <c r="ZA134" s="42"/>
      <c r="ZB134" s="42"/>
      <c r="ZC134" s="42"/>
      <c r="ZD134" s="42"/>
      <c r="ZE134" s="42"/>
      <c r="ZF134" s="42"/>
      <c r="ZG134" s="42"/>
      <c r="ZH134" s="42"/>
      <c r="ZI134" s="42"/>
      <c r="ZJ134" s="42"/>
      <c r="ZK134" s="42"/>
      <c r="ZL134" s="42"/>
      <c r="ZM134" s="42"/>
      <c r="ZN134" s="42"/>
      <c r="ZO134" s="42"/>
      <c r="ZP134" s="42"/>
      <c r="ZQ134" s="42"/>
      <c r="ZR134" s="42"/>
      <c r="ZS134" s="42"/>
      <c r="ZT134" s="42"/>
      <c r="ZU134" s="42"/>
      <c r="ZV134" s="42"/>
      <c r="ZW134" s="42"/>
      <c r="ZX134" s="42"/>
      <c r="ZY134" s="42"/>
      <c r="ZZ134" s="42"/>
      <c r="AAA134" s="42"/>
      <c r="AAB134" s="42"/>
      <c r="AAC134" s="42"/>
      <c r="AAD134" s="42"/>
      <c r="AAE134" s="42"/>
      <c r="AAF134" s="42"/>
      <c r="AAG134" s="42"/>
      <c r="AAH134" s="42"/>
      <c r="AAI134" s="42"/>
      <c r="AAJ134" s="42"/>
      <c r="AAK134" s="42"/>
      <c r="AAL134" s="42"/>
      <c r="AAM134" s="42"/>
      <c r="AAN134" s="42"/>
      <c r="AAO134" s="42"/>
      <c r="AAP134" s="42"/>
      <c r="AAQ134" s="42"/>
      <c r="AAR134" s="42"/>
      <c r="AAS134" s="42"/>
      <c r="AAT134" s="42"/>
      <c r="AAU134" s="42"/>
      <c r="AAV134" s="42"/>
      <c r="AAW134" s="42"/>
      <c r="AAX134" s="42"/>
      <c r="AAY134" s="42"/>
      <c r="AAZ134" s="42"/>
      <c r="ABA134" s="42"/>
      <c r="ABB134" s="42"/>
      <c r="ABC134" s="42"/>
      <c r="ABD134" s="42"/>
      <c r="ABE134" s="42"/>
      <c r="ABF134" s="42"/>
      <c r="ABG134" s="42"/>
      <c r="ABH134" s="42"/>
      <c r="ABI134" s="42"/>
      <c r="ABJ134" s="42"/>
      <c r="ABK134" s="42"/>
      <c r="ABL134" s="42"/>
      <c r="ABM134" s="42"/>
      <c r="ABN134" s="42"/>
      <c r="ABO134" s="42"/>
      <c r="ABP134" s="42"/>
      <c r="ABQ134" s="42"/>
      <c r="ABR134" s="42"/>
      <c r="ABS134" s="42"/>
      <c r="ABT134" s="42"/>
      <c r="ABU134" s="42"/>
      <c r="ABV134" s="42"/>
      <c r="ABW134" s="42"/>
      <c r="ABX134" s="42"/>
      <c r="ABY134" s="42"/>
      <c r="ABZ134" s="42"/>
      <c r="ACA134" s="42"/>
      <c r="ACB134" s="42"/>
      <c r="ACC134" s="42"/>
      <c r="ACD134" s="42"/>
      <c r="ACE134" s="42"/>
      <c r="ACF134" s="42"/>
      <c r="ACG134" s="42"/>
      <c r="ACH134" s="42"/>
      <c r="ACI134" s="42"/>
      <c r="ACJ134" s="42"/>
      <c r="ACK134" s="42"/>
      <c r="ACL134" s="42"/>
      <c r="ACM134" s="42"/>
      <c r="ACN134" s="42"/>
      <c r="ACO134" s="42"/>
      <c r="ACP134" s="42"/>
      <c r="ACQ134" s="42"/>
      <c r="ACR134" s="42"/>
      <c r="ACS134" s="42"/>
      <c r="ACT134" s="42"/>
      <c r="ACU134" s="42"/>
      <c r="ACV134" s="42"/>
      <c r="ACW134" s="42"/>
      <c r="ACX134" s="42"/>
      <c r="ACY134" s="42"/>
      <c r="ACZ134" s="42"/>
      <c r="ADA134" s="42"/>
      <c r="ADB134" s="42"/>
      <c r="ADC134" s="42"/>
      <c r="ADD134" s="42"/>
      <c r="ADE134" s="42"/>
      <c r="ADF134" s="42"/>
      <c r="ADG134" s="42"/>
      <c r="ADH134" s="42"/>
      <c r="ADI134" s="42"/>
      <c r="ADJ134" s="42"/>
      <c r="ADK134" s="42"/>
      <c r="ADL134" s="42"/>
      <c r="ADM134" s="42"/>
      <c r="ADN134" s="42"/>
      <c r="ADO134" s="42"/>
      <c r="ADP134" s="42"/>
      <c r="ADQ134" s="42"/>
      <c r="ADR134" s="42"/>
      <c r="ADS134" s="42"/>
      <c r="ADT134" s="42"/>
      <c r="ADU134" s="42"/>
      <c r="ADV134" s="42"/>
      <c r="ADW134" s="42"/>
      <c r="ADX134" s="42"/>
      <c r="ADY134" s="42"/>
      <c r="ADZ134" s="42"/>
      <c r="AEA134" s="42"/>
      <c r="AEB134" s="42"/>
      <c r="AEC134" s="42"/>
      <c r="AED134" s="42"/>
      <c r="AEE134" s="42"/>
      <c r="AEF134" s="42"/>
      <c r="AEG134" s="42"/>
      <c r="AEH134" s="42"/>
      <c r="AEI134" s="42"/>
      <c r="AEJ134" s="42"/>
      <c r="AEK134" s="42"/>
      <c r="AEL134" s="42"/>
      <c r="AEM134" s="42"/>
      <c r="AEN134" s="42"/>
      <c r="AEO134" s="42"/>
      <c r="AEP134" s="42"/>
      <c r="AEQ134" s="42"/>
      <c r="AER134" s="42"/>
      <c r="AES134" s="42"/>
      <c r="AET134" s="42"/>
      <c r="AEU134" s="42"/>
      <c r="AEV134" s="42"/>
      <c r="AEW134" s="42"/>
      <c r="AEX134" s="42"/>
      <c r="AEY134" s="42"/>
      <c r="AEZ134" s="42"/>
      <c r="AFA134" s="42"/>
      <c r="AFB134" s="42"/>
      <c r="AFC134" s="42"/>
      <c r="AFD134" s="42"/>
      <c r="AFE134" s="42"/>
      <c r="AFF134" s="42"/>
      <c r="AFG134" s="42"/>
      <c r="AFH134" s="42"/>
      <c r="AFI134" s="42"/>
      <c r="AFJ134" s="42"/>
      <c r="AFK134" s="42"/>
      <c r="AFL134" s="42"/>
      <c r="AFM134" s="42"/>
      <c r="AFN134" s="42"/>
      <c r="AFO134" s="42"/>
      <c r="AFP134" s="42"/>
      <c r="AFQ134" s="42"/>
      <c r="AFR134" s="42"/>
      <c r="AFS134" s="42"/>
      <c r="AFT134" s="42"/>
      <c r="AFU134" s="42"/>
      <c r="AFV134" s="42"/>
      <c r="AFW134" s="42"/>
      <c r="AFX134" s="42"/>
      <c r="AFY134" s="42"/>
      <c r="AFZ134" s="42"/>
      <c r="AGA134" s="42"/>
      <c r="AGB134" s="42"/>
      <c r="AGC134" s="42"/>
      <c r="AGD134" s="42"/>
      <c r="AGE134" s="42"/>
      <c r="AGF134" s="42"/>
      <c r="AGG134" s="42"/>
      <c r="AGH134" s="42"/>
      <c r="AGI134" s="42"/>
      <c r="AGJ134" s="42"/>
      <c r="AGK134" s="42"/>
      <c r="AGL134" s="42"/>
      <c r="AGM134" s="42"/>
      <c r="AGN134" s="42"/>
      <c r="AGO134" s="42"/>
      <c r="AGP134" s="42"/>
      <c r="AGQ134" s="42"/>
      <c r="AGR134" s="42"/>
      <c r="AGS134" s="42"/>
      <c r="AGT134" s="42"/>
      <c r="AGU134" s="42"/>
      <c r="AGV134" s="42"/>
      <c r="AGW134" s="42"/>
      <c r="AGX134" s="42"/>
      <c r="AGY134" s="42"/>
      <c r="AGZ134" s="42"/>
      <c r="AHA134" s="42"/>
      <c r="AHB134" s="42"/>
      <c r="AHC134" s="42"/>
      <c r="AHD134" s="42"/>
      <c r="AHE134" s="42"/>
      <c r="AHF134" s="42"/>
      <c r="AHG134" s="42"/>
      <c r="AHH134" s="42"/>
      <c r="AHI134" s="42"/>
      <c r="AHJ134" s="42"/>
      <c r="AHK134" s="42"/>
      <c r="AHL134" s="42"/>
      <c r="AHM134" s="42"/>
      <c r="AHN134" s="42"/>
      <c r="AHO134" s="42"/>
      <c r="AHP134" s="42"/>
      <c r="AHQ134" s="42"/>
      <c r="AHR134" s="42"/>
      <c r="AHS134" s="42"/>
      <c r="AHT134" s="42"/>
      <c r="AHU134" s="42"/>
      <c r="AHV134" s="42"/>
      <c r="AHW134" s="42"/>
      <c r="AHX134" s="42"/>
      <c r="AHY134" s="42"/>
      <c r="AHZ134" s="42"/>
      <c r="AIA134" s="42"/>
      <c r="AIB134" s="42"/>
      <c r="AIC134" s="42"/>
      <c r="AID134" s="42"/>
      <c r="AIE134" s="42"/>
      <c r="AIF134" s="42"/>
      <c r="AIG134" s="42"/>
      <c r="AIH134" s="42"/>
      <c r="AII134" s="42"/>
      <c r="AIJ134" s="42"/>
      <c r="AIK134" s="42"/>
      <c r="AIL134" s="42"/>
      <c r="AIM134" s="42"/>
      <c r="AIN134" s="42"/>
      <c r="AIO134" s="42"/>
      <c r="AIP134" s="42"/>
      <c r="AIQ134" s="42"/>
      <c r="AIR134" s="42"/>
      <c r="AIS134" s="42"/>
      <c r="AIT134" s="42"/>
      <c r="AIU134" s="42"/>
      <c r="AIV134" s="42"/>
      <c r="AIW134" s="42"/>
      <c r="AIX134" s="42"/>
      <c r="AIY134" s="42"/>
      <c r="AIZ134" s="42"/>
      <c r="AJA134" s="42"/>
      <c r="AJB134" s="42"/>
      <c r="AJC134" s="42"/>
      <c r="AJD134" s="42"/>
      <c r="AJE134" s="42"/>
      <c r="AJF134" s="42"/>
      <c r="AJG134" s="42"/>
      <c r="AJH134" s="42"/>
      <c r="AJI134" s="42"/>
      <c r="AJJ134" s="42"/>
      <c r="AJK134" s="42"/>
      <c r="AJL134" s="42"/>
      <c r="AJM134" s="42"/>
      <c r="AJN134" s="42"/>
      <c r="AJO134" s="42"/>
      <c r="AJP134" s="42"/>
      <c r="AJQ134" s="42"/>
      <c r="AJR134" s="42"/>
      <c r="AJS134" s="42"/>
      <c r="AJT134" s="42"/>
      <c r="AJU134" s="42"/>
      <c r="AJV134" s="42"/>
      <c r="AJW134" s="42"/>
      <c r="AJX134" s="42"/>
      <c r="AJY134" s="42"/>
      <c r="AJZ134" s="42"/>
      <c r="AKA134" s="42"/>
      <c r="AKB134" s="42"/>
      <c r="AKC134" s="42"/>
      <c r="AKD134" s="42"/>
      <c r="AKE134" s="42"/>
      <c r="AKF134" s="42"/>
      <c r="AKG134" s="42"/>
      <c r="AKH134" s="42"/>
      <c r="AKI134" s="42"/>
      <c r="AKJ134" s="42"/>
      <c r="AKK134" s="42"/>
      <c r="AKL134" s="42"/>
      <c r="AKM134" s="42"/>
      <c r="AKN134" s="42"/>
      <c r="AKO134" s="42"/>
      <c r="AKP134" s="42"/>
      <c r="AKQ134" s="42"/>
      <c r="AKR134" s="42"/>
      <c r="AKS134" s="42"/>
      <c r="AKT134" s="42"/>
      <c r="AKU134" s="42"/>
      <c r="AKV134" s="42"/>
      <c r="AKW134" s="42"/>
      <c r="AKX134" s="42"/>
      <c r="AKY134" s="42"/>
      <c r="AKZ134" s="42"/>
      <c r="ALA134" s="42"/>
      <c r="ALB134" s="42"/>
      <c r="ALC134" s="42"/>
      <c r="ALD134" s="42"/>
      <c r="ALE134" s="42"/>
      <c r="ALF134" s="42"/>
      <c r="ALG134" s="42"/>
      <c r="ALH134" s="42"/>
      <c r="ALI134" s="42"/>
      <c r="ALJ134" s="42"/>
      <c r="ALK134" s="42"/>
      <c r="ALL134" s="42"/>
      <c r="ALM134" s="42"/>
      <c r="ALN134" s="42"/>
      <c r="ALO134" s="42"/>
      <c r="ALP134" s="42"/>
      <c r="ALQ134" s="42"/>
      <c r="ALR134" s="42"/>
      <c r="ALS134" s="42"/>
      <c r="ALT134" s="42"/>
      <c r="ALU134" s="42"/>
      <c r="ALV134" s="42"/>
      <c r="ALW134" s="42"/>
      <c r="ALX134" s="42"/>
      <c r="ALY134" s="42"/>
      <c r="ALZ134" s="42"/>
      <c r="AMA134" s="42"/>
      <c r="AMB134" s="42"/>
      <c r="AMC134" s="42"/>
      <c r="AMD134" s="42"/>
      <c r="AME134" s="42"/>
      <c r="AMF134" s="42"/>
      <c r="AMG134" s="42"/>
      <c r="AMH134" s="42"/>
      <c r="AMI134" s="42"/>
      <c r="AMJ134" s="42"/>
    </row>
    <row r="135" spans="1:1024" ht="22.5" x14ac:dyDescent="0.2">
      <c r="A135" s="43" t="s">
        <v>7</v>
      </c>
      <c r="B135" s="56">
        <v>17102000008</v>
      </c>
      <c r="C135" s="43"/>
      <c r="D135" s="44" t="s">
        <v>126</v>
      </c>
      <c r="E135" s="43" t="s">
        <v>74</v>
      </c>
      <c r="F135" s="43">
        <v>1</v>
      </c>
      <c r="G135" s="45">
        <v>250.93</v>
      </c>
      <c r="H135" s="43"/>
      <c r="I135" s="8">
        <f>ROUND(F135*G135,2)</f>
        <v>250.93</v>
      </c>
      <c r="J135" s="8"/>
      <c r="K135" s="8">
        <f t="shared" ref="K135:K142" si="22">I135+J135</f>
        <v>250.93</v>
      </c>
      <c r="L135" s="8"/>
      <c r="M135" s="8"/>
      <c r="N135" s="8"/>
      <c r="O135" s="8"/>
      <c r="P135" s="8"/>
      <c r="R135" s="8" t="str">
        <f t="shared" si="18"/>
        <v/>
      </c>
      <c r="S135" s="8">
        <f t="shared" si="19"/>
        <v>633.72425058412739</v>
      </c>
      <c r="T135" s="8" t="str">
        <f t="shared" si="20"/>
        <v/>
      </c>
      <c r="U135" s="5">
        <f t="shared" si="21"/>
        <v>2</v>
      </c>
    </row>
    <row r="136" spans="1:1024" s="42" customFormat="1" ht="33.75" x14ac:dyDescent="0.2">
      <c r="A136" s="43" t="s">
        <v>3</v>
      </c>
      <c r="B136" s="43">
        <v>100741</v>
      </c>
      <c r="C136" s="43"/>
      <c r="D136" s="44" t="s">
        <v>127</v>
      </c>
      <c r="E136" s="43" t="s">
        <v>32</v>
      </c>
      <c r="F136" s="43">
        <f>3*0.56</f>
        <v>1.6800000000000002</v>
      </c>
      <c r="G136" s="45">
        <v>25.53</v>
      </c>
      <c r="H136" s="43"/>
      <c r="I136" s="8">
        <f>ROUND(F136*0.3528*G136,2)</f>
        <v>15.13</v>
      </c>
      <c r="J136" s="8">
        <f>ROUND(0.6472*F136*G136,2)</f>
        <v>27.76</v>
      </c>
      <c r="K136" s="8">
        <f t="shared" si="22"/>
        <v>42.89</v>
      </c>
      <c r="L136" s="8"/>
      <c r="M136" s="8"/>
      <c r="N136" s="8"/>
      <c r="O136" s="8"/>
      <c r="P136" s="8"/>
      <c r="Q136" s="5"/>
      <c r="R136" s="8">
        <f t="shared" si="18"/>
        <v>108.31878654426821</v>
      </c>
      <c r="S136" s="8" t="str">
        <f t="shared" si="19"/>
        <v/>
      </c>
      <c r="T136" s="8" t="str">
        <f t="shared" si="20"/>
        <v/>
      </c>
      <c r="U136" s="5">
        <f t="shared" si="21"/>
        <v>2</v>
      </c>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c r="DT136" s="5"/>
      <c r="DU136" s="5"/>
      <c r="DV136" s="5"/>
      <c r="DW136" s="5"/>
      <c r="DX136" s="5"/>
      <c r="DY136" s="5"/>
      <c r="DZ136" s="5"/>
      <c r="EA136" s="5"/>
      <c r="EB136" s="5"/>
      <c r="EC136" s="5"/>
      <c r="ED136" s="5"/>
      <c r="EE136" s="5"/>
      <c r="EF136" s="5"/>
      <c r="EG136" s="5"/>
      <c r="EH136" s="5"/>
      <c r="EI136" s="5"/>
      <c r="EJ136" s="5"/>
      <c r="EK136" s="5"/>
      <c r="EL136" s="5"/>
      <c r="EM136" s="5"/>
      <c r="EN136" s="5"/>
      <c r="EO136" s="5"/>
      <c r="EP136" s="5"/>
      <c r="EQ136" s="5"/>
      <c r="ER136" s="5"/>
      <c r="ES136" s="5"/>
      <c r="ET136" s="5"/>
      <c r="EU136" s="5"/>
      <c r="EV136" s="5"/>
      <c r="EW136" s="5"/>
      <c r="EX136" s="5"/>
      <c r="EY136" s="5"/>
      <c r="EZ136" s="5"/>
      <c r="FA136" s="5"/>
      <c r="FB136" s="5"/>
      <c r="FC136" s="5"/>
      <c r="FD136" s="5"/>
      <c r="FE136" s="5"/>
      <c r="FF136" s="5"/>
      <c r="FG136" s="5"/>
      <c r="FH136" s="5"/>
      <c r="FI136" s="5"/>
      <c r="FJ136" s="5"/>
      <c r="FK136" s="5"/>
      <c r="FL136" s="5"/>
      <c r="FM136" s="5"/>
      <c r="FN136" s="5"/>
      <c r="FO136" s="5"/>
      <c r="FP136" s="5"/>
      <c r="FQ136" s="5"/>
      <c r="FR136" s="5"/>
      <c r="FS136" s="5"/>
      <c r="FT136" s="5"/>
      <c r="FU136" s="5"/>
      <c r="FV136" s="5"/>
      <c r="FW136" s="5"/>
      <c r="FX136" s="5"/>
      <c r="FY136" s="5"/>
      <c r="FZ136" s="5"/>
      <c r="GA136" s="5"/>
      <c r="GB136" s="5"/>
      <c r="GC136" s="5"/>
      <c r="GD136" s="5"/>
      <c r="GE136" s="5"/>
      <c r="GF136" s="5"/>
      <c r="GG136" s="5"/>
      <c r="GH136" s="5"/>
      <c r="GI136" s="5"/>
      <c r="GJ136" s="5"/>
      <c r="GK136" s="5"/>
      <c r="GL136" s="5"/>
      <c r="GM136" s="5"/>
      <c r="GN136" s="5"/>
      <c r="GO136" s="5"/>
      <c r="GP136" s="5"/>
      <c r="GQ136" s="5"/>
      <c r="GR136" s="5"/>
      <c r="GS136" s="5"/>
      <c r="GT136" s="5"/>
      <c r="GU136" s="5"/>
      <c r="GV136" s="5"/>
      <c r="GW136" s="5"/>
      <c r="GX136" s="5"/>
      <c r="GY136" s="5"/>
      <c r="GZ136" s="5"/>
      <c r="HA136" s="5"/>
      <c r="HB136" s="5"/>
      <c r="HC136" s="5"/>
      <c r="HD136" s="5"/>
      <c r="HE136" s="5"/>
      <c r="HF136" s="5"/>
      <c r="HG136" s="5"/>
      <c r="HH136" s="5"/>
      <c r="HI136" s="5"/>
      <c r="HJ136" s="5"/>
      <c r="HK136" s="5"/>
      <c r="HL136" s="5"/>
      <c r="HM136" s="5"/>
      <c r="HN136" s="5"/>
      <c r="HO136" s="5"/>
      <c r="HP136" s="5"/>
      <c r="HQ136" s="5"/>
      <c r="HR136" s="5"/>
      <c r="HS136" s="5"/>
      <c r="HT136" s="5"/>
      <c r="HU136" s="5"/>
      <c r="HV136" s="5"/>
      <c r="HW136" s="5"/>
      <c r="HX136" s="5"/>
      <c r="HY136" s="5"/>
      <c r="HZ136" s="5"/>
      <c r="IA136" s="5"/>
      <c r="IB136" s="5"/>
      <c r="IC136" s="5"/>
      <c r="ID136" s="5"/>
      <c r="IE136" s="5"/>
      <c r="IF136" s="5"/>
      <c r="IG136" s="5"/>
      <c r="IH136" s="5"/>
      <c r="II136" s="5"/>
      <c r="IJ136" s="5"/>
      <c r="IK136" s="5"/>
      <c r="IL136" s="5"/>
      <c r="IM136" s="5"/>
      <c r="IN136" s="5"/>
      <c r="IO136" s="5"/>
      <c r="IP136" s="5"/>
      <c r="IQ136" s="5"/>
      <c r="IR136" s="5"/>
      <c r="IS136" s="5"/>
      <c r="IT136" s="5"/>
      <c r="IU136" s="5"/>
      <c r="IV136" s="5"/>
      <c r="IW136" s="5"/>
      <c r="IX136" s="5"/>
      <c r="IY136" s="5"/>
      <c r="IZ136" s="5"/>
      <c r="JA136" s="5"/>
      <c r="JB136" s="5"/>
      <c r="JC136" s="5"/>
      <c r="JD136" s="5"/>
      <c r="JE136" s="5"/>
      <c r="JF136" s="5"/>
      <c r="JG136" s="5"/>
      <c r="JH136" s="5"/>
      <c r="JI136" s="5"/>
      <c r="JJ136" s="5"/>
      <c r="JK136" s="5"/>
      <c r="JL136" s="5"/>
      <c r="JM136" s="5"/>
      <c r="JN136" s="5"/>
      <c r="JO136" s="5"/>
      <c r="JP136" s="5"/>
      <c r="JQ136" s="5"/>
      <c r="JR136" s="5"/>
      <c r="JS136" s="5"/>
      <c r="JT136" s="5"/>
      <c r="JU136" s="5"/>
      <c r="JV136" s="5"/>
      <c r="JW136" s="5"/>
      <c r="JX136" s="5"/>
      <c r="JY136" s="5"/>
      <c r="JZ136" s="5"/>
      <c r="KA136" s="5"/>
      <c r="KB136" s="5"/>
      <c r="KC136" s="5"/>
      <c r="KD136" s="5"/>
      <c r="KE136" s="5"/>
      <c r="KF136" s="5"/>
      <c r="KG136" s="5"/>
      <c r="KH136" s="5"/>
      <c r="KI136" s="5"/>
      <c r="KJ136" s="5"/>
      <c r="KK136" s="5"/>
      <c r="KL136" s="5"/>
      <c r="KM136" s="5"/>
      <c r="KN136" s="5"/>
      <c r="KO136" s="5"/>
      <c r="KP136" s="5"/>
      <c r="KQ136" s="5"/>
      <c r="KR136" s="5"/>
      <c r="KS136" s="5"/>
      <c r="KT136" s="5"/>
      <c r="KU136" s="5"/>
      <c r="KV136" s="5"/>
      <c r="KW136" s="5"/>
      <c r="KX136" s="5"/>
      <c r="KY136" s="5"/>
      <c r="KZ136" s="5"/>
      <c r="LA136" s="5"/>
      <c r="LB136" s="5"/>
      <c r="LC136" s="5"/>
      <c r="LD136" s="5"/>
      <c r="LE136" s="5"/>
      <c r="LF136" s="5"/>
      <c r="LG136" s="5"/>
      <c r="LH136" s="5"/>
      <c r="LI136" s="5"/>
      <c r="LJ136" s="5"/>
      <c r="LK136" s="5"/>
      <c r="LL136" s="5"/>
      <c r="LM136" s="5"/>
      <c r="LN136" s="5"/>
      <c r="LO136" s="5"/>
      <c r="LP136" s="5"/>
      <c r="LQ136" s="5"/>
      <c r="LR136" s="5"/>
      <c r="LS136" s="5"/>
      <c r="LT136" s="5"/>
      <c r="LU136" s="5"/>
      <c r="LV136" s="5"/>
      <c r="LW136" s="5"/>
      <c r="LX136" s="5"/>
      <c r="LY136" s="5"/>
      <c r="LZ136" s="5"/>
      <c r="MA136" s="5"/>
      <c r="MB136" s="5"/>
      <c r="MC136" s="5"/>
      <c r="MD136" s="5"/>
      <c r="ME136" s="5"/>
      <c r="MF136" s="5"/>
      <c r="MG136" s="5"/>
      <c r="MH136" s="5"/>
      <c r="MI136" s="5"/>
      <c r="MJ136" s="5"/>
      <c r="MK136" s="5"/>
      <c r="ML136" s="5"/>
      <c r="MM136" s="5"/>
      <c r="MN136" s="5"/>
      <c r="MO136" s="5"/>
      <c r="MP136" s="5"/>
      <c r="MQ136" s="5"/>
      <c r="MR136" s="5"/>
      <c r="MS136" s="5"/>
      <c r="MT136" s="5"/>
      <c r="MU136" s="5"/>
      <c r="MV136" s="5"/>
      <c r="MW136" s="5"/>
      <c r="MX136" s="5"/>
      <c r="MY136" s="5"/>
      <c r="MZ136" s="5"/>
      <c r="NA136" s="5"/>
      <c r="NB136" s="5"/>
      <c r="NC136" s="5"/>
      <c r="ND136" s="5"/>
      <c r="NE136" s="5"/>
      <c r="NF136" s="5"/>
      <c r="NG136" s="5"/>
      <c r="NH136" s="5"/>
      <c r="NI136" s="5"/>
      <c r="NJ136" s="5"/>
      <c r="NK136" s="5"/>
      <c r="NL136" s="5"/>
      <c r="NM136" s="5"/>
      <c r="NN136" s="5"/>
      <c r="NO136" s="5"/>
      <c r="NP136" s="5"/>
      <c r="NQ136" s="5"/>
      <c r="NR136" s="5"/>
      <c r="NS136" s="5"/>
      <c r="NT136" s="5"/>
      <c r="NU136" s="5"/>
      <c r="NV136" s="5"/>
      <c r="NW136" s="5"/>
      <c r="NX136" s="5"/>
      <c r="NY136" s="5"/>
      <c r="NZ136" s="5"/>
      <c r="OA136" s="5"/>
      <c r="OB136" s="5"/>
      <c r="OC136" s="5"/>
      <c r="OD136" s="5"/>
      <c r="OE136" s="5"/>
      <c r="OF136" s="5"/>
      <c r="OG136" s="5"/>
      <c r="OH136" s="5"/>
      <c r="OI136" s="5"/>
      <c r="OJ136" s="5"/>
      <c r="OK136" s="5"/>
      <c r="OL136" s="5"/>
      <c r="OM136" s="5"/>
      <c r="ON136" s="5"/>
      <c r="OO136" s="5"/>
      <c r="OP136" s="5"/>
      <c r="OQ136" s="5"/>
      <c r="OR136" s="5"/>
      <c r="OS136" s="5"/>
      <c r="OT136" s="5"/>
      <c r="OU136" s="5"/>
      <c r="OV136" s="5"/>
      <c r="OW136" s="5"/>
      <c r="OX136" s="5"/>
      <c r="OY136" s="5"/>
      <c r="OZ136" s="5"/>
      <c r="PA136" s="5"/>
      <c r="PB136" s="5"/>
      <c r="PC136" s="5"/>
      <c r="PD136" s="5"/>
      <c r="PE136" s="5"/>
      <c r="PF136" s="5"/>
      <c r="PG136" s="5"/>
      <c r="PH136" s="5"/>
      <c r="PI136" s="5"/>
      <c r="PJ136" s="5"/>
      <c r="PK136" s="5"/>
      <c r="PL136" s="5"/>
      <c r="PM136" s="5"/>
      <c r="PN136" s="5"/>
      <c r="PO136" s="5"/>
      <c r="PP136" s="5"/>
      <c r="PQ136" s="5"/>
      <c r="PR136" s="5"/>
      <c r="PS136" s="5"/>
      <c r="PT136" s="5"/>
      <c r="PU136" s="5"/>
      <c r="PV136" s="5"/>
      <c r="PW136" s="5"/>
      <c r="PX136" s="5"/>
      <c r="PY136" s="5"/>
      <c r="PZ136" s="5"/>
      <c r="QA136" s="5"/>
      <c r="QB136" s="5"/>
      <c r="QC136" s="5"/>
      <c r="QD136" s="5"/>
      <c r="QE136" s="5"/>
      <c r="QF136" s="5"/>
      <c r="QG136" s="5"/>
      <c r="QH136" s="5"/>
      <c r="QI136" s="5"/>
      <c r="QJ136" s="5"/>
      <c r="QK136" s="5"/>
      <c r="QL136" s="5"/>
      <c r="QM136" s="5"/>
      <c r="QN136" s="5"/>
      <c r="QO136" s="5"/>
      <c r="QP136" s="5"/>
      <c r="QQ136" s="5"/>
      <c r="QR136" s="5"/>
      <c r="QS136" s="5"/>
      <c r="QT136" s="5"/>
      <c r="QU136" s="5"/>
      <c r="QV136" s="5"/>
      <c r="QW136" s="5"/>
      <c r="QX136" s="5"/>
      <c r="QY136" s="5"/>
      <c r="QZ136" s="5"/>
      <c r="RA136" s="5"/>
      <c r="RB136" s="5"/>
      <c r="RC136" s="5"/>
      <c r="RD136" s="5"/>
      <c r="RE136" s="5"/>
      <c r="RF136" s="5"/>
      <c r="RG136" s="5"/>
      <c r="RH136" s="5"/>
      <c r="RI136" s="5"/>
      <c r="RJ136" s="5"/>
      <c r="RK136" s="5"/>
      <c r="RL136" s="5"/>
      <c r="RM136" s="5"/>
      <c r="RN136" s="5"/>
      <c r="RO136" s="5"/>
      <c r="RP136" s="5"/>
      <c r="RQ136" s="5"/>
      <c r="RR136" s="5"/>
      <c r="RS136" s="5"/>
      <c r="RT136" s="5"/>
      <c r="RU136" s="5"/>
      <c r="RV136" s="5"/>
      <c r="RW136" s="5"/>
      <c r="RX136" s="5"/>
      <c r="RY136" s="5"/>
      <c r="RZ136" s="5"/>
      <c r="SA136" s="5"/>
      <c r="SB136" s="5"/>
      <c r="SC136" s="5"/>
      <c r="SD136" s="5"/>
      <c r="SE136" s="5"/>
      <c r="SF136" s="5"/>
      <c r="SG136" s="5"/>
      <c r="SH136" s="5"/>
      <c r="SI136" s="5"/>
      <c r="SJ136" s="5"/>
      <c r="SK136" s="5"/>
      <c r="SL136" s="5"/>
      <c r="SM136" s="5"/>
      <c r="SN136" s="5"/>
      <c r="SO136" s="5"/>
      <c r="SP136" s="5"/>
      <c r="SQ136" s="5"/>
      <c r="SR136" s="5"/>
      <c r="SS136" s="5"/>
      <c r="ST136" s="5"/>
      <c r="SU136" s="5"/>
      <c r="SV136" s="5"/>
      <c r="SW136" s="5"/>
      <c r="SX136" s="5"/>
      <c r="SY136" s="5"/>
      <c r="SZ136" s="5"/>
      <c r="TA136" s="5"/>
      <c r="TB136" s="5"/>
      <c r="TC136" s="5"/>
      <c r="TD136" s="5"/>
      <c r="TE136" s="5"/>
      <c r="TF136" s="5"/>
      <c r="TG136" s="5"/>
      <c r="TH136" s="5"/>
      <c r="TI136" s="5"/>
      <c r="TJ136" s="5"/>
      <c r="TK136" s="5"/>
      <c r="TL136" s="5"/>
      <c r="TM136" s="5"/>
      <c r="TN136" s="5"/>
      <c r="TO136" s="5"/>
      <c r="TP136" s="5"/>
      <c r="TQ136" s="5"/>
      <c r="TR136" s="5"/>
      <c r="TS136" s="5"/>
      <c r="TT136" s="5"/>
      <c r="TU136" s="5"/>
      <c r="TV136" s="5"/>
      <c r="TW136" s="5"/>
      <c r="TX136" s="5"/>
      <c r="TY136" s="5"/>
      <c r="TZ136" s="5"/>
      <c r="UA136" s="5"/>
      <c r="UB136" s="5"/>
      <c r="UC136" s="5"/>
      <c r="UD136" s="5"/>
      <c r="UE136" s="5"/>
      <c r="UF136" s="5"/>
      <c r="UG136" s="5"/>
      <c r="UH136" s="5"/>
      <c r="UI136" s="5"/>
      <c r="UJ136" s="5"/>
      <c r="UK136" s="5"/>
      <c r="UL136" s="5"/>
      <c r="UM136" s="5"/>
      <c r="UN136" s="5"/>
      <c r="UO136" s="5"/>
      <c r="UP136" s="5"/>
      <c r="UQ136" s="5"/>
      <c r="UR136" s="5"/>
      <c r="US136" s="5"/>
      <c r="UT136" s="5"/>
      <c r="UU136" s="5"/>
      <c r="UV136" s="5"/>
      <c r="UW136" s="5"/>
      <c r="UX136" s="5"/>
      <c r="UY136" s="5"/>
      <c r="UZ136" s="5"/>
      <c r="VA136" s="5"/>
      <c r="VB136" s="5"/>
      <c r="VC136" s="5"/>
      <c r="VD136" s="5"/>
      <c r="VE136" s="5"/>
      <c r="VF136" s="5"/>
      <c r="VG136" s="5"/>
      <c r="VH136" s="5"/>
      <c r="VI136" s="5"/>
      <c r="VJ136" s="5"/>
      <c r="VK136" s="5"/>
      <c r="VL136" s="5"/>
      <c r="VM136" s="5"/>
      <c r="VN136" s="5"/>
      <c r="VO136" s="5"/>
      <c r="VP136" s="5"/>
      <c r="VQ136" s="5"/>
      <c r="VR136" s="5"/>
      <c r="VS136" s="5"/>
      <c r="VT136" s="5"/>
      <c r="VU136" s="5"/>
      <c r="VV136" s="5"/>
      <c r="VW136" s="5"/>
      <c r="VX136" s="5"/>
      <c r="VY136" s="5"/>
      <c r="VZ136" s="5"/>
      <c r="WA136" s="5"/>
      <c r="WB136" s="5"/>
      <c r="WC136" s="5"/>
      <c r="WD136" s="5"/>
      <c r="WE136" s="5"/>
      <c r="WF136" s="5"/>
      <c r="WG136" s="5"/>
      <c r="WH136" s="5"/>
      <c r="WI136" s="5"/>
      <c r="WJ136" s="5"/>
      <c r="WK136" s="5"/>
      <c r="WL136" s="5"/>
      <c r="WM136" s="5"/>
      <c r="WN136" s="5"/>
      <c r="WO136" s="5"/>
      <c r="WP136" s="5"/>
      <c r="WQ136" s="5"/>
      <c r="WR136" s="5"/>
      <c r="WS136" s="5"/>
      <c r="WT136" s="5"/>
      <c r="WU136" s="5"/>
      <c r="WV136" s="5"/>
      <c r="WW136" s="5"/>
      <c r="WX136" s="5"/>
      <c r="WY136" s="5"/>
      <c r="WZ136" s="5"/>
      <c r="XA136" s="5"/>
      <c r="XB136" s="5"/>
      <c r="XC136" s="5"/>
      <c r="XD136" s="5"/>
      <c r="XE136" s="5"/>
      <c r="XF136" s="5"/>
      <c r="XG136" s="5"/>
      <c r="XH136" s="5"/>
      <c r="XI136" s="5"/>
      <c r="XJ136" s="5"/>
      <c r="XK136" s="5"/>
      <c r="XL136" s="5"/>
      <c r="XM136" s="5"/>
      <c r="XN136" s="5"/>
      <c r="XO136" s="5"/>
      <c r="XP136" s="5"/>
      <c r="XQ136" s="5"/>
      <c r="XR136" s="5"/>
      <c r="XS136" s="5"/>
      <c r="XT136" s="5"/>
      <c r="XU136" s="5"/>
      <c r="XV136" s="5"/>
      <c r="XW136" s="5"/>
      <c r="XX136" s="5"/>
      <c r="XY136" s="5"/>
      <c r="XZ136" s="5"/>
      <c r="YA136" s="5"/>
      <c r="YB136" s="5"/>
      <c r="YC136" s="5"/>
      <c r="YD136" s="5"/>
      <c r="YE136" s="5"/>
      <c r="YF136" s="5"/>
      <c r="YG136" s="5"/>
      <c r="YH136" s="5"/>
      <c r="YI136" s="5"/>
      <c r="YJ136" s="5"/>
      <c r="YK136" s="5"/>
      <c r="YL136" s="5"/>
      <c r="YM136" s="5"/>
      <c r="YN136" s="5"/>
      <c r="YO136" s="5"/>
      <c r="YP136" s="5"/>
      <c r="YQ136" s="5"/>
      <c r="YR136" s="5"/>
      <c r="YS136" s="5"/>
      <c r="YT136" s="5"/>
      <c r="YU136" s="5"/>
      <c r="YV136" s="5"/>
      <c r="YW136" s="5"/>
      <c r="YX136" s="5"/>
      <c r="YY136" s="5"/>
      <c r="YZ136" s="5"/>
      <c r="ZA136" s="5"/>
      <c r="ZB136" s="5"/>
      <c r="ZC136" s="5"/>
      <c r="ZD136" s="5"/>
      <c r="ZE136" s="5"/>
      <c r="ZF136" s="5"/>
      <c r="ZG136" s="5"/>
      <c r="ZH136" s="5"/>
      <c r="ZI136" s="5"/>
      <c r="ZJ136" s="5"/>
      <c r="ZK136" s="5"/>
      <c r="ZL136" s="5"/>
      <c r="ZM136" s="5"/>
      <c r="ZN136" s="5"/>
      <c r="ZO136" s="5"/>
      <c r="ZP136" s="5"/>
      <c r="ZQ136" s="5"/>
      <c r="ZR136" s="5"/>
      <c r="ZS136" s="5"/>
      <c r="ZT136" s="5"/>
      <c r="ZU136" s="5"/>
      <c r="ZV136" s="5"/>
      <c r="ZW136" s="5"/>
      <c r="ZX136" s="5"/>
      <c r="ZY136" s="5"/>
      <c r="ZZ136" s="5"/>
      <c r="AAA136" s="5"/>
      <c r="AAB136" s="5"/>
      <c r="AAC136" s="5"/>
      <c r="AAD136" s="5"/>
      <c r="AAE136" s="5"/>
      <c r="AAF136" s="5"/>
      <c r="AAG136" s="5"/>
      <c r="AAH136" s="5"/>
      <c r="AAI136" s="5"/>
      <c r="AAJ136" s="5"/>
      <c r="AAK136" s="5"/>
      <c r="AAL136" s="5"/>
      <c r="AAM136" s="5"/>
      <c r="AAN136" s="5"/>
      <c r="AAO136" s="5"/>
      <c r="AAP136" s="5"/>
      <c r="AAQ136" s="5"/>
      <c r="AAR136" s="5"/>
      <c r="AAS136" s="5"/>
      <c r="AAT136" s="5"/>
      <c r="AAU136" s="5"/>
      <c r="AAV136" s="5"/>
      <c r="AAW136" s="5"/>
      <c r="AAX136" s="5"/>
      <c r="AAY136" s="5"/>
      <c r="AAZ136" s="5"/>
      <c r="ABA136" s="5"/>
      <c r="ABB136" s="5"/>
      <c r="ABC136" s="5"/>
      <c r="ABD136" s="5"/>
      <c r="ABE136" s="5"/>
      <c r="ABF136" s="5"/>
      <c r="ABG136" s="5"/>
      <c r="ABH136" s="5"/>
      <c r="ABI136" s="5"/>
      <c r="ABJ136" s="5"/>
      <c r="ABK136" s="5"/>
      <c r="ABL136" s="5"/>
      <c r="ABM136" s="5"/>
      <c r="ABN136" s="5"/>
      <c r="ABO136" s="5"/>
      <c r="ABP136" s="5"/>
      <c r="ABQ136" s="5"/>
      <c r="ABR136" s="5"/>
      <c r="ABS136" s="5"/>
      <c r="ABT136" s="5"/>
      <c r="ABU136" s="5"/>
      <c r="ABV136" s="5"/>
      <c r="ABW136" s="5"/>
      <c r="ABX136" s="5"/>
      <c r="ABY136" s="5"/>
      <c r="ABZ136" s="5"/>
      <c r="ACA136" s="5"/>
      <c r="ACB136" s="5"/>
      <c r="ACC136" s="5"/>
      <c r="ACD136" s="5"/>
      <c r="ACE136" s="5"/>
      <c r="ACF136" s="5"/>
      <c r="ACG136" s="5"/>
      <c r="ACH136" s="5"/>
      <c r="ACI136" s="5"/>
      <c r="ACJ136" s="5"/>
      <c r="ACK136" s="5"/>
      <c r="ACL136" s="5"/>
      <c r="ACM136" s="5"/>
      <c r="ACN136" s="5"/>
      <c r="ACO136" s="5"/>
      <c r="ACP136" s="5"/>
      <c r="ACQ136" s="5"/>
      <c r="ACR136" s="5"/>
      <c r="ACS136" s="5"/>
      <c r="ACT136" s="5"/>
      <c r="ACU136" s="5"/>
      <c r="ACV136" s="5"/>
      <c r="ACW136" s="5"/>
      <c r="ACX136" s="5"/>
      <c r="ACY136" s="5"/>
      <c r="ACZ136" s="5"/>
      <c r="ADA136" s="5"/>
      <c r="ADB136" s="5"/>
      <c r="ADC136" s="5"/>
      <c r="ADD136" s="5"/>
      <c r="ADE136" s="5"/>
      <c r="ADF136" s="5"/>
      <c r="ADG136" s="5"/>
      <c r="ADH136" s="5"/>
      <c r="ADI136" s="5"/>
      <c r="ADJ136" s="5"/>
      <c r="ADK136" s="5"/>
      <c r="ADL136" s="5"/>
      <c r="ADM136" s="5"/>
      <c r="ADN136" s="5"/>
      <c r="ADO136" s="5"/>
      <c r="ADP136" s="5"/>
      <c r="ADQ136" s="5"/>
      <c r="ADR136" s="5"/>
      <c r="ADS136" s="5"/>
      <c r="ADT136" s="5"/>
      <c r="ADU136" s="5"/>
      <c r="ADV136" s="5"/>
      <c r="ADW136" s="5"/>
      <c r="ADX136" s="5"/>
      <c r="ADY136" s="5"/>
      <c r="ADZ136" s="5"/>
      <c r="AEA136" s="5"/>
      <c r="AEB136" s="5"/>
      <c r="AEC136" s="5"/>
      <c r="AED136" s="5"/>
      <c r="AEE136" s="5"/>
      <c r="AEF136" s="5"/>
      <c r="AEG136" s="5"/>
      <c r="AEH136" s="5"/>
      <c r="AEI136" s="5"/>
      <c r="AEJ136" s="5"/>
      <c r="AEK136" s="5"/>
      <c r="AEL136" s="5"/>
      <c r="AEM136" s="5"/>
      <c r="AEN136" s="5"/>
      <c r="AEO136" s="5"/>
      <c r="AEP136" s="5"/>
      <c r="AEQ136" s="5"/>
      <c r="AER136" s="5"/>
      <c r="AES136" s="5"/>
      <c r="AET136" s="5"/>
      <c r="AEU136" s="5"/>
      <c r="AEV136" s="5"/>
      <c r="AEW136" s="5"/>
      <c r="AEX136" s="5"/>
      <c r="AEY136" s="5"/>
      <c r="AEZ136" s="5"/>
      <c r="AFA136" s="5"/>
      <c r="AFB136" s="5"/>
      <c r="AFC136" s="5"/>
      <c r="AFD136" s="5"/>
      <c r="AFE136" s="5"/>
      <c r="AFF136" s="5"/>
      <c r="AFG136" s="5"/>
      <c r="AFH136" s="5"/>
      <c r="AFI136" s="5"/>
      <c r="AFJ136" s="5"/>
      <c r="AFK136" s="5"/>
      <c r="AFL136" s="5"/>
      <c r="AFM136" s="5"/>
      <c r="AFN136" s="5"/>
      <c r="AFO136" s="5"/>
      <c r="AFP136" s="5"/>
      <c r="AFQ136" s="5"/>
      <c r="AFR136" s="5"/>
      <c r="AFS136" s="5"/>
      <c r="AFT136" s="5"/>
      <c r="AFU136" s="5"/>
      <c r="AFV136" s="5"/>
      <c r="AFW136" s="5"/>
      <c r="AFX136" s="5"/>
      <c r="AFY136" s="5"/>
      <c r="AFZ136" s="5"/>
      <c r="AGA136" s="5"/>
      <c r="AGB136" s="5"/>
      <c r="AGC136" s="5"/>
      <c r="AGD136" s="5"/>
      <c r="AGE136" s="5"/>
      <c r="AGF136" s="5"/>
      <c r="AGG136" s="5"/>
      <c r="AGH136" s="5"/>
      <c r="AGI136" s="5"/>
      <c r="AGJ136" s="5"/>
      <c r="AGK136" s="5"/>
      <c r="AGL136" s="5"/>
      <c r="AGM136" s="5"/>
      <c r="AGN136" s="5"/>
      <c r="AGO136" s="5"/>
      <c r="AGP136" s="5"/>
      <c r="AGQ136" s="5"/>
      <c r="AGR136" s="5"/>
      <c r="AGS136" s="5"/>
      <c r="AGT136" s="5"/>
      <c r="AGU136" s="5"/>
      <c r="AGV136" s="5"/>
      <c r="AGW136" s="5"/>
      <c r="AGX136" s="5"/>
      <c r="AGY136" s="5"/>
      <c r="AGZ136" s="5"/>
      <c r="AHA136" s="5"/>
      <c r="AHB136" s="5"/>
      <c r="AHC136" s="5"/>
      <c r="AHD136" s="5"/>
      <c r="AHE136" s="5"/>
      <c r="AHF136" s="5"/>
      <c r="AHG136" s="5"/>
      <c r="AHH136" s="5"/>
      <c r="AHI136" s="5"/>
      <c r="AHJ136" s="5"/>
      <c r="AHK136" s="5"/>
      <c r="AHL136" s="5"/>
      <c r="AHM136" s="5"/>
      <c r="AHN136" s="5"/>
      <c r="AHO136" s="5"/>
      <c r="AHP136" s="5"/>
      <c r="AHQ136" s="5"/>
      <c r="AHR136" s="5"/>
      <c r="AHS136" s="5"/>
      <c r="AHT136" s="5"/>
      <c r="AHU136" s="5"/>
      <c r="AHV136" s="5"/>
      <c r="AHW136" s="5"/>
      <c r="AHX136" s="5"/>
      <c r="AHY136" s="5"/>
      <c r="AHZ136" s="5"/>
      <c r="AIA136" s="5"/>
      <c r="AIB136" s="5"/>
      <c r="AIC136" s="5"/>
      <c r="AID136" s="5"/>
      <c r="AIE136" s="5"/>
      <c r="AIF136" s="5"/>
      <c r="AIG136" s="5"/>
      <c r="AIH136" s="5"/>
      <c r="AII136" s="5"/>
      <c r="AIJ136" s="5"/>
      <c r="AIK136" s="5"/>
      <c r="AIL136" s="5"/>
      <c r="AIM136" s="5"/>
      <c r="AIN136" s="5"/>
      <c r="AIO136" s="5"/>
      <c r="AIP136" s="5"/>
      <c r="AIQ136" s="5"/>
      <c r="AIR136" s="5"/>
      <c r="AIS136" s="5"/>
      <c r="AIT136" s="5"/>
      <c r="AIU136" s="5"/>
      <c r="AIV136" s="5"/>
      <c r="AIW136" s="5"/>
      <c r="AIX136" s="5"/>
      <c r="AIY136" s="5"/>
      <c r="AIZ136" s="5"/>
      <c r="AJA136" s="5"/>
      <c r="AJB136" s="5"/>
      <c r="AJC136" s="5"/>
      <c r="AJD136" s="5"/>
      <c r="AJE136" s="5"/>
      <c r="AJF136" s="5"/>
      <c r="AJG136" s="5"/>
      <c r="AJH136" s="5"/>
      <c r="AJI136" s="5"/>
      <c r="AJJ136" s="5"/>
      <c r="AJK136" s="5"/>
      <c r="AJL136" s="5"/>
      <c r="AJM136" s="5"/>
      <c r="AJN136" s="5"/>
      <c r="AJO136" s="5"/>
      <c r="AJP136" s="5"/>
      <c r="AJQ136" s="5"/>
      <c r="AJR136" s="5"/>
      <c r="AJS136" s="5"/>
      <c r="AJT136" s="5"/>
      <c r="AJU136" s="5"/>
      <c r="AJV136" s="5"/>
      <c r="AJW136" s="5"/>
      <c r="AJX136" s="5"/>
      <c r="AJY136" s="5"/>
      <c r="AJZ136" s="5"/>
      <c r="AKA136" s="5"/>
      <c r="AKB136" s="5"/>
      <c r="AKC136" s="5"/>
      <c r="AKD136" s="5"/>
      <c r="AKE136" s="5"/>
      <c r="AKF136" s="5"/>
      <c r="AKG136" s="5"/>
      <c r="AKH136" s="5"/>
      <c r="AKI136" s="5"/>
      <c r="AKJ136" s="5"/>
      <c r="AKK136" s="5"/>
      <c r="AKL136" s="5"/>
      <c r="AKM136" s="5"/>
      <c r="AKN136" s="5"/>
      <c r="AKO136" s="5"/>
      <c r="AKP136" s="5"/>
      <c r="AKQ136" s="5"/>
      <c r="AKR136" s="5"/>
      <c r="AKS136" s="5"/>
      <c r="AKT136" s="5"/>
      <c r="AKU136" s="5"/>
      <c r="AKV136" s="5"/>
      <c r="AKW136" s="5"/>
      <c r="AKX136" s="5"/>
      <c r="AKY136" s="5"/>
      <c r="AKZ136" s="5"/>
      <c r="ALA136" s="5"/>
      <c r="ALB136" s="5"/>
      <c r="ALC136" s="5"/>
      <c r="ALD136" s="5"/>
      <c r="ALE136" s="5"/>
      <c r="ALF136" s="5"/>
      <c r="ALG136" s="5"/>
      <c r="ALH136" s="5"/>
      <c r="ALI136" s="5"/>
      <c r="ALJ136" s="5"/>
      <c r="ALK136" s="5"/>
      <c r="ALL136" s="5"/>
      <c r="ALM136" s="5"/>
      <c r="ALN136" s="5"/>
      <c r="ALO136" s="5"/>
      <c r="ALP136" s="5"/>
      <c r="ALQ136" s="5"/>
      <c r="ALR136" s="5"/>
      <c r="ALS136" s="5"/>
      <c r="ALT136" s="5"/>
      <c r="ALU136" s="5"/>
      <c r="ALV136" s="5"/>
      <c r="ALW136" s="5"/>
      <c r="ALX136" s="5"/>
      <c r="ALY136" s="5"/>
      <c r="ALZ136" s="5"/>
      <c r="AMA136" s="5"/>
      <c r="AMB136" s="5"/>
      <c r="AMC136" s="5"/>
      <c r="AMD136" s="5"/>
      <c r="AME136" s="5"/>
      <c r="AMF136" s="5"/>
      <c r="AMG136" s="5"/>
      <c r="AMH136" s="5"/>
      <c r="AMI136" s="5"/>
      <c r="AMJ136" s="5"/>
    </row>
    <row r="137" spans="1:1024" x14ac:dyDescent="0.2">
      <c r="A137" s="43" t="s">
        <v>80</v>
      </c>
      <c r="B137" s="43" t="str">
        <f>cotações!A14</f>
        <v>A7</v>
      </c>
      <c r="C137" s="43"/>
      <c r="D137" s="44" t="s">
        <v>128</v>
      </c>
      <c r="E137" s="43" t="s">
        <v>74</v>
      </c>
      <c r="F137" s="43">
        <v>1</v>
      </c>
      <c r="G137" s="45">
        <f>cotações!M14</f>
        <v>68.34</v>
      </c>
      <c r="H137" s="43"/>
      <c r="I137" s="8">
        <f>ROUND(F137*G137,2)</f>
        <v>68.34</v>
      </c>
      <c r="J137" s="8"/>
      <c r="K137" s="8">
        <f t="shared" si="22"/>
        <v>68.34</v>
      </c>
      <c r="L137" s="8"/>
      <c r="M137" s="8"/>
      <c r="N137" s="8"/>
      <c r="O137" s="8"/>
      <c r="P137" s="8"/>
      <c r="R137" s="8" t="str">
        <f t="shared" ref="R137:R143" si="23">IF(A137="SINAPI",U137*K137*(1+$P$3),"")</f>
        <v/>
      </c>
      <c r="S137" s="8" t="str">
        <f t="shared" ref="S137:S143" si="24">IF(A137="TCPO",U137*K137*(1+$P$3),"")</f>
        <v/>
      </c>
      <c r="T137" s="8">
        <f t="shared" ref="T137:T143" si="25">IF(A137="Cotação",U137*K137*(1+$P$3),"")</f>
        <v>172.59281586466054</v>
      </c>
      <c r="U137" s="5">
        <f t="shared" si="21"/>
        <v>2</v>
      </c>
    </row>
    <row r="138" spans="1:1024" ht="33.75" x14ac:dyDescent="0.2">
      <c r="A138" s="43" t="s">
        <v>80</v>
      </c>
      <c r="B138" s="43" t="str">
        <f>cotações!A19</f>
        <v>A12</v>
      </c>
      <c r="C138" s="43"/>
      <c r="D138" s="44" t="s">
        <v>129</v>
      </c>
      <c r="E138" s="43" t="s">
        <v>74</v>
      </c>
      <c r="F138" s="43">
        <v>1</v>
      </c>
      <c r="G138" s="45">
        <f>cotações!M19</f>
        <v>121.1</v>
      </c>
      <c r="H138" s="43"/>
      <c r="I138" s="8">
        <f>ROUND(F138*G138,2)</f>
        <v>121.1</v>
      </c>
      <c r="J138" s="8"/>
      <c r="K138" s="8">
        <f t="shared" si="22"/>
        <v>121.1</v>
      </c>
      <c r="L138" s="8"/>
      <c r="M138" s="8"/>
      <c r="N138" s="8"/>
      <c r="O138" s="8"/>
      <c r="P138" s="8"/>
      <c r="R138" s="8" t="str">
        <f t="shared" si="23"/>
        <v/>
      </c>
      <c r="S138" s="8" t="str">
        <f t="shared" si="24"/>
        <v/>
      </c>
      <c r="T138" s="8">
        <f t="shared" si="25"/>
        <v>305.83830847542271</v>
      </c>
      <c r="U138" s="5">
        <f t="shared" si="21"/>
        <v>2</v>
      </c>
    </row>
    <row r="139" spans="1:1024" x14ac:dyDescent="0.2">
      <c r="A139" s="43" t="s">
        <v>80</v>
      </c>
      <c r="B139" s="43" t="str">
        <f>cotações!A17</f>
        <v>A10</v>
      </c>
      <c r="C139" s="43"/>
      <c r="D139" s="44" t="s">
        <v>130</v>
      </c>
      <c r="E139" s="43" t="s">
        <v>74</v>
      </c>
      <c r="F139" s="43">
        <v>1</v>
      </c>
      <c r="G139" s="45">
        <f>cotações!M17</f>
        <v>6.29</v>
      </c>
      <c r="H139" s="43"/>
      <c r="I139" s="8">
        <f>ROUND(F139*G139,2)</f>
        <v>6.29</v>
      </c>
      <c r="J139" s="8"/>
      <c r="K139" s="8">
        <f t="shared" si="22"/>
        <v>6.29</v>
      </c>
      <c r="L139" s="8"/>
      <c r="M139" s="8"/>
      <c r="N139" s="8"/>
      <c r="O139" s="8"/>
      <c r="P139" s="8"/>
      <c r="R139" s="8" t="str">
        <f t="shared" si="23"/>
        <v/>
      </c>
      <c r="S139" s="8" t="str">
        <f t="shared" si="24"/>
        <v/>
      </c>
      <c r="T139" s="8">
        <f t="shared" si="25"/>
        <v>15.885408425354326</v>
      </c>
      <c r="U139" s="5">
        <f t="shared" si="21"/>
        <v>2</v>
      </c>
    </row>
    <row r="140" spans="1:1024" s="42" customFormat="1" ht="22.5" x14ac:dyDescent="0.2">
      <c r="A140" s="43" t="s">
        <v>3</v>
      </c>
      <c r="B140" s="43">
        <v>11950</v>
      </c>
      <c r="C140" s="43"/>
      <c r="D140" s="44" t="s">
        <v>111</v>
      </c>
      <c r="E140" s="43" t="s">
        <v>74</v>
      </c>
      <c r="F140" s="43">
        <v>4</v>
      </c>
      <c r="G140" s="45">
        <f>$G$110</f>
        <v>0.24</v>
      </c>
      <c r="H140" s="43"/>
      <c r="I140" s="8">
        <f>ROUND(F140*G140,2)</f>
        <v>0.96</v>
      </c>
      <c r="J140" s="8"/>
      <c r="K140" s="8">
        <f t="shared" si="22"/>
        <v>0.96</v>
      </c>
      <c r="L140" s="8"/>
      <c r="M140" s="8"/>
      <c r="N140" s="8"/>
      <c r="O140" s="8"/>
      <c r="P140" s="8"/>
      <c r="Q140" s="5"/>
      <c r="R140" s="8">
        <f t="shared" si="23"/>
        <v>2.4244820490206922</v>
      </c>
      <c r="S140" s="8" t="str">
        <f t="shared" si="24"/>
        <v/>
      </c>
      <c r="T140" s="8" t="str">
        <f t="shared" si="25"/>
        <v/>
      </c>
      <c r="U140" s="5">
        <f t="shared" si="21"/>
        <v>2</v>
      </c>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c r="CM140" s="5"/>
      <c r="CN140" s="5"/>
      <c r="CO140" s="5"/>
      <c r="CP140" s="5"/>
      <c r="CQ140" s="5"/>
      <c r="CR140" s="5"/>
      <c r="CS140" s="5"/>
      <c r="CT140" s="5"/>
      <c r="CU140" s="5"/>
      <c r="CV140" s="5"/>
      <c r="CW140" s="5"/>
      <c r="CX140" s="5"/>
      <c r="CY140" s="5"/>
      <c r="CZ140" s="5"/>
      <c r="DA140" s="5"/>
      <c r="DB140" s="5"/>
      <c r="DC140" s="5"/>
      <c r="DD140" s="5"/>
      <c r="DE140" s="5"/>
      <c r="DF140" s="5"/>
      <c r="DG140" s="5"/>
      <c r="DH140" s="5"/>
      <c r="DI140" s="5"/>
      <c r="DJ140" s="5"/>
      <c r="DK140" s="5"/>
      <c r="DL140" s="5"/>
      <c r="DM140" s="5"/>
      <c r="DN140" s="5"/>
      <c r="DO140" s="5"/>
      <c r="DP140" s="5"/>
      <c r="DQ140" s="5"/>
      <c r="DR140" s="5"/>
      <c r="DS140" s="5"/>
      <c r="DT140" s="5"/>
      <c r="DU140" s="5"/>
      <c r="DV140" s="5"/>
      <c r="DW140" s="5"/>
      <c r="DX140" s="5"/>
      <c r="DY140" s="5"/>
      <c r="DZ140" s="5"/>
      <c r="EA140" s="5"/>
      <c r="EB140" s="5"/>
      <c r="EC140" s="5"/>
      <c r="ED140" s="5"/>
      <c r="EE140" s="5"/>
      <c r="EF140" s="5"/>
      <c r="EG140" s="5"/>
      <c r="EH140" s="5"/>
      <c r="EI140" s="5"/>
      <c r="EJ140" s="5"/>
      <c r="EK140" s="5"/>
      <c r="EL140" s="5"/>
      <c r="EM140" s="5"/>
      <c r="EN140" s="5"/>
      <c r="EO140" s="5"/>
      <c r="EP140" s="5"/>
      <c r="EQ140" s="5"/>
      <c r="ER140" s="5"/>
      <c r="ES140" s="5"/>
      <c r="ET140" s="5"/>
      <c r="EU140" s="5"/>
      <c r="EV140" s="5"/>
      <c r="EW140" s="5"/>
      <c r="EX140" s="5"/>
      <c r="EY140" s="5"/>
      <c r="EZ140" s="5"/>
      <c r="FA140" s="5"/>
      <c r="FB140" s="5"/>
      <c r="FC140" s="5"/>
      <c r="FD140" s="5"/>
      <c r="FE140" s="5"/>
      <c r="FF140" s="5"/>
      <c r="FG140" s="5"/>
      <c r="FH140" s="5"/>
      <c r="FI140" s="5"/>
      <c r="FJ140" s="5"/>
      <c r="FK140" s="5"/>
      <c r="FL140" s="5"/>
      <c r="FM140" s="5"/>
      <c r="FN140" s="5"/>
      <c r="FO140" s="5"/>
      <c r="FP140" s="5"/>
      <c r="FQ140" s="5"/>
      <c r="FR140" s="5"/>
      <c r="FS140" s="5"/>
      <c r="FT140" s="5"/>
      <c r="FU140" s="5"/>
      <c r="FV140" s="5"/>
      <c r="FW140" s="5"/>
      <c r="FX140" s="5"/>
      <c r="FY140" s="5"/>
      <c r="FZ140" s="5"/>
      <c r="GA140" s="5"/>
      <c r="GB140" s="5"/>
      <c r="GC140" s="5"/>
      <c r="GD140" s="5"/>
      <c r="GE140" s="5"/>
      <c r="GF140" s="5"/>
      <c r="GG140" s="5"/>
      <c r="GH140" s="5"/>
      <c r="GI140" s="5"/>
      <c r="GJ140" s="5"/>
      <c r="GK140" s="5"/>
      <c r="GL140" s="5"/>
      <c r="GM140" s="5"/>
      <c r="GN140" s="5"/>
      <c r="GO140" s="5"/>
      <c r="GP140" s="5"/>
      <c r="GQ140" s="5"/>
      <c r="GR140" s="5"/>
      <c r="GS140" s="5"/>
      <c r="GT140" s="5"/>
      <c r="GU140" s="5"/>
      <c r="GV140" s="5"/>
      <c r="GW140" s="5"/>
      <c r="GX140" s="5"/>
      <c r="GY140" s="5"/>
      <c r="GZ140" s="5"/>
      <c r="HA140" s="5"/>
      <c r="HB140" s="5"/>
      <c r="HC140" s="5"/>
      <c r="HD140" s="5"/>
      <c r="HE140" s="5"/>
      <c r="HF140" s="5"/>
      <c r="HG140" s="5"/>
      <c r="HH140" s="5"/>
      <c r="HI140" s="5"/>
      <c r="HJ140" s="5"/>
      <c r="HK140" s="5"/>
      <c r="HL140" s="5"/>
      <c r="HM140" s="5"/>
      <c r="HN140" s="5"/>
      <c r="HO140" s="5"/>
      <c r="HP140" s="5"/>
      <c r="HQ140" s="5"/>
      <c r="HR140" s="5"/>
      <c r="HS140" s="5"/>
      <c r="HT140" s="5"/>
      <c r="HU140" s="5"/>
      <c r="HV140" s="5"/>
      <c r="HW140" s="5"/>
      <c r="HX140" s="5"/>
      <c r="HY140" s="5"/>
      <c r="HZ140" s="5"/>
      <c r="IA140" s="5"/>
      <c r="IB140" s="5"/>
      <c r="IC140" s="5"/>
      <c r="ID140" s="5"/>
      <c r="IE140" s="5"/>
      <c r="IF140" s="5"/>
      <c r="IG140" s="5"/>
      <c r="IH140" s="5"/>
      <c r="II140" s="5"/>
      <c r="IJ140" s="5"/>
      <c r="IK140" s="5"/>
      <c r="IL140" s="5"/>
      <c r="IM140" s="5"/>
      <c r="IN140" s="5"/>
      <c r="IO140" s="5"/>
      <c r="IP140" s="5"/>
      <c r="IQ140" s="5"/>
      <c r="IR140" s="5"/>
      <c r="IS140" s="5"/>
      <c r="IT140" s="5"/>
      <c r="IU140" s="5"/>
      <c r="IV140" s="5"/>
      <c r="IW140" s="5"/>
      <c r="IX140" s="5"/>
      <c r="IY140" s="5"/>
      <c r="IZ140" s="5"/>
      <c r="JA140" s="5"/>
      <c r="JB140" s="5"/>
      <c r="JC140" s="5"/>
      <c r="JD140" s="5"/>
      <c r="JE140" s="5"/>
      <c r="JF140" s="5"/>
      <c r="JG140" s="5"/>
      <c r="JH140" s="5"/>
      <c r="JI140" s="5"/>
      <c r="JJ140" s="5"/>
      <c r="JK140" s="5"/>
      <c r="JL140" s="5"/>
      <c r="JM140" s="5"/>
      <c r="JN140" s="5"/>
      <c r="JO140" s="5"/>
      <c r="JP140" s="5"/>
      <c r="JQ140" s="5"/>
      <c r="JR140" s="5"/>
      <c r="JS140" s="5"/>
      <c r="JT140" s="5"/>
      <c r="JU140" s="5"/>
      <c r="JV140" s="5"/>
      <c r="JW140" s="5"/>
      <c r="JX140" s="5"/>
      <c r="JY140" s="5"/>
      <c r="JZ140" s="5"/>
      <c r="KA140" s="5"/>
      <c r="KB140" s="5"/>
      <c r="KC140" s="5"/>
      <c r="KD140" s="5"/>
      <c r="KE140" s="5"/>
      <c r="KF140" s="5"/>
      <c r="KG140" s="5"/>
      <c r="KH140" s="5"/>
      <c r="KI140" s="5"/>
      <c r="KJ140" s="5"/>
      <c r="KK140" s="5"/>
      <c r="KL140" s="5"/>
      <c r="KM140" s="5"/>
      <c r="KN140" s="5"/>
      <c r="KO140" s="5"/>
      <c r="KP140" s="5"/>
      <c r="KQ140" s="5"/>
      <c r="KR140" s="5"/>
      <c r="KS140" s="5"/>
      <c r="KT140" s="5"/>
      <c r="KU140" s="5"/>
      <c r="KV140" s="5"/>
      <c r="KW140" s="5"/>
      <c r="KX140" s="5"/>
      <c r="KY140" s="5"/>
      <c r="KZ140" s="5"/>
      <c r="LA140" s="5"/>
      <c r="LB140" s="5"/>
      <c r="LC140" s="5"/>
      <c r="LD140" s="5"/>
      <c r="LE140" s="5"/>
      <c r="LF140" s="5"/>
      <c r="LG140" s="5"/>
      <c r="LH140" s="5"/>
      <c r="LI140" s="5"/>
      <c r="LJ140" s="5"/>
      <c r="LK140" s="5"/>
      <c r="LL140" s="5"/>
      <c r="LM140" s="5"/>
      <c r="LN140" s="5"/>
      <c r="LO140" s="5"/>
      <c r="LP140" s="5"/>
      <c r="LQ140" s="5"/>
      <c r="LR140" s="5"/>
      <c r="LS140" s="5"/>
      <c r="LT140" s="5"/>
      <c r="LU140" s="5"/>
      <c r="LV140" s="5"/>
      <c r="LW140" s="5"/>
      <c r="LX140" s="5"/>
      <c r="LY140" s="5"/>
      <c r="LZ140" s="5"/>
      <c r="MA140" s="5"/>
      <c r="MB140" s="5"/>
      <c r="MC140" s="5"/>
      <c r="MD140" s="5"/>
      <c r="ME140" s="5"/>
      <c r="MF140" s="5"/>
      <c r="MG140" s="5"/>
      <c r="MH140" s="5"/>
      <c r="MI140" s="5"/>
      <c r="MJ140" s="5"/>
      <c r="MK140" s="5"/>
      <c r="ML140" s="5"/>
      <c r="MM140" s="5"/>
      <c r="MN140" s="5"/>
      <c r="MO140" s="5"/>
      <c r="MP140" s="5"/>
      <c r="MQ140" s="5"/>
      <c r="MR140" s="5"/>
      <c r="MS140" s="5"/>
      <c r="MT140" s="5"/>
      <c r="MU140" s="5"/>
      <c r="MV140" s="5"/>
      <c r="MW140" s="5"/>
      <c r="MX140" s="5"/>
      <c r="MY140" s="5"/>
      <c r="MZ140" s="5"/>
      <c r="NA140" s="5"/>
      <c r="NB140" s="5"/>
      <c r="NC140" s="5"/>
      <c r="ND140" s="5"/>
      <c r="NE140" s="5"/>
      <c r="NF140" s="5"/>
      <c r="NG140" s="5"/>
      <c r="NH140" s="5"/>
      <c r="NI140" s="5"/>
      <c r="NJ140" s="5"/>
      <c r="NK140" s="5"/>
      <c r="NL140" s="5"/>
      <c r="NM140" s="5"/>
      <c r="NN140" s="5"/>
      <c r="NO140" s="5"/>
      <c r="NP140" s="5"/>
      <c r="NQ140" s="5"/>
      <c r="NR140" s="5"/>
      <c r="NS140" s="5"/>
      <c r="NT140" s="5"/>
      <c r="NU140" s="5"/>
      <c r="NV140" s="5"/>
      <c r="NW140" s="5"/>
      <c r="NX140" s="5"/>
      <c r="NY140" s="5"/>
      <c r="NZ140" s="5"/>
      <c r="OA140" s="5"/>
      <c r="OB140" s="5"/>
      <c r="OC140" s="5"/>
      <c r="OD140" s="5"/>
      <c r="OE140" s="5"/>
      <c r="OF140" s="5"/>
      <c r="OG140" s="5"/>
      <c r="OH140" s="5"/>
      <c r="OI140" s="5"/>
      <c r="OJ140" s="5"/>
      <c r="OK140" s="5"/>
      <c r="OL140" s="5"/>
      <c r="OM140" s="5"/>
      <c r="ON140" s="5"/>
      <c r="OO140" s="5"/>
      <c r="OP140" s="5"/>
      <c r="OQ140" s="5"/>
      <c r="OR140" s="5"/>
      <c r="OS140" s="5"/>
      <c r="OT140" s="5"/>
      <c r="OU140" s="5"/>
      <c r="OV140" s="5"/>
      <c r="OW140" s="5"/>
      <c r="OX140" s="5"/>
      <c r="OY140" s="5"/>
      <c r="OZ140" s="5"/>
      <c r="PA140" s="5"/>
      <c r="PB140" s="5"/>
      <c r="PC140" s="5"/>
      <c r="PD140" s="5"/>
      <c r="PE140" s="5"/>
      <c r="PF140" s="5"/>
      <c r="PG140" s="5"/>
      <c r="PH140" s="5"/>
      <c r="PI140" s="5"/>
      <c r="PJ140" s="5"/>
      <c r="PK140" s="5"/>
      <c r="PL140" s="5"/>
      <c r="PM140" s="5"/>
      <c r="PN140" s="5"/>
      <c r="PO140" s="5"/>
      <c r="PP140" s="5"/>
      <c r="PQ140" s="5"/>
      <c r="PR140" s="5"/>
      <c r="PS140" s="5"/>
      <c r="PT140" s="5"/>
      <c r="PU140" s="5"/>
      <c r="PV140" s="5"/>
      <c r="PW140" s="5"/>
      <c r="PX140" s="5"/>
      <c r="PY140" s="5"/>
      <c r="PZ140" s="5"/>
      <c r="QA140" s="5"/>
      <c r="QB140" s="5"/>
      <c r="QC140" s="5"/>
      <c r="QD140" s="5"/>
      <c r="QE140" s="5"/>
      <c r="QF140" s="5"/>
      <c r="QG140" s="5"/>
      <c r="QH140" s="5"/>
      <c r="QI140" s="5"/>
      <c r="QJ140" s="5"/>
      <c r="QK140" s="5"/>
      <c r="QL140" s="5"/>
      <c r="QM140" s="5"/>
      <c r="QN140" s="5"/>
      <c r="QO140" s="5"/>
      <c r="QP140" s="5"/>
      <c r="QQ140" s="5"/>
      <c r="QR140" s="5"/>
      <c r="QS140" s="5"/>
      <c r="QT140" s="5"/>
      <c r="QU140" s="5"/>
      <c r="QV140" s="5"/>
      <c r="QW140" s="5"/>
      <c r="QX140" s="5"/>
      <c r="QY140" s="5"/>
      <c r="QZ140" s="5"/>
      <c r="RA140" s="5"/>
      <c r="RB140" s="5"/>
      <c r="RC140" s="5"/>
      <c r="RD140" s="5"/>
      <c r="RE140" s="5"/>
      <c r="RF140" s="5"/>
      <c r="RG140" s="5"/>
      <c r="RH140" s="5"/>
      <c r="RI140" s="5"/>
      <c r="RJ140" s="5"/>
      <c r="RK140" s="5"/>
      <c r="RL140" s="5"/>
      <c r="RM140" s="5"/>
      <c r="RN140" s="5"/>
      <c r="RO140" s="5"/>
      <c r="RP140" s="5"/>
      <c r="RQ140" s="5"/>
      <c r="RR140" s="5"/>
      <c r="RS140" s="5"/>
      <c r="RT140" s="5"/>
      <c r="RU140" s="5"/>
      <c r="RV140" s="5"/>
      <c r="RW140" s="5"/>
      <c r="RX140" s="5"/>
      <c r="RY140" s="5"/>
      <c r="RZ140" s="5"/>
      <c r="SA140" s="5"/>
      <c r="SB140" s="5"/>
      <c r="SC140" s="5"/>
      <c r="SD140" s="5"/>
      <c r="SE140" s="5"/>
      <c r="SF140" s="5"/>
      <c r="SG140" s="5"/>
      <c r="SH140" s="5"/>
      <c r="SI140" s="5"/>
      <c r="SJ140" s="5"/>
      <c r="SK140" s="5"/>
      <c r="SL140" s="5"/>
      <c r="SM140" s="5"/>
      <c r="SN140" s="5"/>
      <c r="SO140" s="5"/>
      <c r="SP140" s="5"/>
      <c r="SQ140" s="5"/>
      <c r="SR140" s="5"/>
      <c r="SS140" s="5"/>
      <c r="ST140" s="5"/>
      <c r="SU140" s="5"/>
      <c r="SV140" s="5"/>
      <c r="SW140" s="5"/>
      <c r="SX140" s="5"/>
      <c r="SY140" s="5"/>
      <c r="SZ140" s="5"/>
      <c r="TA140" s="5"/>
      <c r="TB140" s="5"/>
      <c r="TC140" s="5"/>
      <c r="TD140" s="5"/>
      <c r="TE140" s="5"/>
      <c r="TF140" s="5"/>
      <c r="TG140" s="5"/>
      <c r="TH140" s="5"/>
      <c r="TI140" s="5"/>
      <c r="TJ140" s="5"/>
      <c r="TK140" s="5"/>
      <c r="TL140" s="5"/>
      <c r="TM140" s="5"/>
      <c r="TN140" s="5"/>
      <c r="TO140" s="5"/>
      <c r="TP140" s="5"/>
      <c r="TQ140" s="5"/>
      <c r="TR140" s="5"/>
      <c r="TS140" s="5"/>
      <c r="TT140" s="5"/>
      <c r="TU140" s="5"/>
      <c r="TV140" s="5"/>
      <c r="TW140" s="5"/>
      <c r="TX140" s="5"/>
      <c r="TY140" s="5"/>
      <c r="TZ140" s="5"/>
      <c r="UA140" s="5"/>
      <c r="UB140" s="5"/>
      <c r="UC140" s="5"/>
      <c r="UD140" s="5"/>
      <c r="UE140" s="5"/>
      <c r="UF140" s="5"/>
      <c r="UG140" s="5"/>
      <c r="UH140" s="5"/>
      <c r="UI140" s="5"/>
      <c r="UJ140" s="5"/>
      <c r="UK140" s="5"/>
      <c r="UL140" s="5"/>
      <c r="UM140" s="5"/>
      <c r="UN140" s="5"/>
      <c r="UO140" s="5"/>
      <c r="UP140" s="5"/>
      <c r="UQ140" s="5"/>
      <c r="UR140" s="5"/>
      <c r="US140" s="5"/>
      <c r="UT140" s="5"/>
      <c r="UU140" s="5"/>
      <c r="UV140" s="5"/>
      <c r="UW140" s="5"/>
      <c r="UX140" s="5"/>
      <c r="UY140" s="5"/>
      <c r="UZ140" s="5"/>
      <c r="VA140" s="5"/>
      <c r="VB140" s="5"/>
      <c r="VC140" s="5"/>
      <c r="VD140" s="5"/>
      <c r="VE140" s="5"/>
      <c r="VF140" s="5"/>
      <c r="VG140" s="5"/>
      <c r="VH140" s="5"/>
      <c r="VI140" s="5"/>
      <c r="VJ140" s="5"/>
      <c r="VK140" s="5"/>
      <c r="VL140" s="5"/>
      <c r="VM140" s="5"/>
      <c r="VN140" s="5"/>
      <c r="VO140" s="5"/>
      <c r="VP140" s="5"/>
      <c r="VQ140" s="5"/>
      <c r="VR140" s="5"/>
      <c r="VS140" s="5"/>
      <c r="VT140" s="5"/>
      <c r="VU140" s="5"/>
      <c r="VV140" s="5"/>
      <c r="VW140" s="5"/>
      <c r="VX140" s="5"/>
      <c r="VY140" s="5"/>
      <c r="VZ140" s="5"/>
      <c r="WA140" s="5"/>
      <c r="WB140" s="5"/>
      <c r="WC140" s="5"/>
      <c r="WD140" s="5"/>
      <c r="WE140" s="5"/>
      <c r="WF140" s="5"/>
      <c r="WG140" s="5"/>
      <c r="WH140" s="5"/>
      <c r="WI140" s="5"/>
      <c r="WJ140" s="5"/>
      <c r="WK140" s="5"/>
      <c r="WL140" s="5"/>
      <c r="WM140" s="5"/>
      <c r="WN140" s="5"/>
      <c r="WO140" s="5"/>
      <c r="WP140" s="5"/>
      <c r="WQ140" s="5"/>
      <c r="WR140" s="5"/>
      <c r="WS140" s="5"/>
      <c r="WT140" s="5"/>
      <c r="WU140" s="5"/>
      <c r="WV140" s="5"/>
      <c r="WW140" s="5"/>
      <c r="WX140" s="5"/>
      <c r="WY140" s="5"/>
      <c r="WZ140" s="5"/>
      <c r="XA140" s="5"/>
      <c r="XB140" s="5"/>
      <c r="XC140" s="5"/>
      <c r="XD140" s="5"/>
      <c r="XE140" s="5"/>
      <c r="XF140" s="5"/>
      <c r="XG140" s="5"/>
      <c r="XH140" s="5"/>
      <c r="XI140" s="5"/>
      <c r="XJ140" s="5"/>
      <c r="XK140" s="5"/>
      <c r="XL140" s="5"/>
      <c r="XM140" s="5"/>
      <c r="XN140" s="5"/>
      <c r="XO140" s="5"/>
      <c r="XP140" s="5"/>
      <c r="XQ140" s="5"/>
      <c r="XR140" s="5"/>
      <c r="XS140" s="5"/>
      <c r="XT140" s="5"/>
      <c r="XU140" s="5"/>
      <c r="XV140" s="5"/>
      <c r="XW140" s="5"/>
      <c r="XX140" s="5"/>
      <c r="XY140" s="5"/>
      <c r="XZ140" s="5"/>
      <c r="YA140" s="5"/>
      <c r="YB140" s="5"/>
      <c r="YC140" s="5"/>
      <c r="YD140" s="5"/>
      <c r="YE140" s="5"/>
      <c r="YF140" s="5"/>
      <c r="YG140" s="5"/>
      <c r="YH140" s="5"/>
      <c r="YI140" s="5"/>
      <c r="YJ140" s="5"/>
      <c r="YK140" s="5"/>
      <c r="YL140" s="5"/>
      <c r="YM140" s="5"/>
      <c r="YN140" s="5"/>
      <c r="YO140" s="5"/>
      <c r="YP140" s="5"/>
      <c r="YQ140" s="5"/>
      <c r="YR140" s="5"/>
      <c r="YS140" s="5"/>
      <c r="YT140" s="5"/>
      <c r="YU140" s="5"/>
      <c r="YV140" s="5"/>
      <c r="YW140" s="5"/>
      <c r="YX140" s="5"/>
      <c r="YY140" s="5"/>
      <c r="YZ140" s="5"/>
      <c r="ZA140" s="5"/>
      <c r="ZB140" s="5"/>
      <c r="ZC140" s="5"/>
      <c r="ZD140" s="5"/>
      <c r="ZE140" s="5"/>
      <c r="ZF140" s="5"/>
      <c r="ZG140" s="5"/>
      <c r="ZH140" s="5"/>
      <c r="ZI140" s="5"/>
      <c r="ZJ140" s="5"/>
      <c r="ZK140" s="5"/>
      <c r="ZL140" s="5"/>
      <c r="ZM140" s="5"/>
      <c r="ZN140" s="5"/>
      <c r="ZO140" s="5"/>
      <c r="ZP140" s="5"/>
      <c r="ZQ140" s="5"/>
      <c r="ZR140" s="5"/>
      <c r="ZS140" s="5"/>
      <c r="ZT140" s="5"/>
      <c r="ZU140" s="5"/>
      <c r="ZV140" s="5"/>
      <c r="ZW140" s="5"/>
      <c r="ZX140" s="5"/>
      <c r="ZY140" s="5"/>
      <c r="ZZ140" s="5"/>
      <c r="AAA140" s="5"/>
      <c r="AAB140" s="5"/>
      <c r="AAC140" s="5"/>
      <c r="AAD140" s="5"/>
      <c r="AAE140" s="5"/>
      <c r="AAF140" s="5"/>
      <c r="AAG140" s="5"/>
      <c r="AAH140" s="5"/>
      <c r="AAI140" s="5"/>
      <c r="AAJ140" s="5"/>
      <c r="AAK140" s="5"/>
      <c r="AAL140" s="5"/>
      <c r="AAM140" s="5"/>
      <c r="AAN140" s="5"/>
      <c r="AAO140" s="5"/>
      <c r="AAP140" s="5"/>
      <c r="AAQ140" s="5"/>
      <c r="AAR140" s="5"/>
      <c r="AAS140" s="5"/>
      <c r="AAT140" s="5"/>
      <c r="AAU140" s="5"/>
      <c r="AAV140" s="5"/>
      <c r="AAW140" s="5"/>
      <c r="AAX140" s="5"/>
      <c r="AAY140" s="5"/>
      <c r="AAZ140" s="5"/>
      <c r="ABA140" s="5"/>
      <c r="ABB140" s="5"/>
      <c r="ABC140" s="5"/>
      <c r="ABD140" s="5"/>
      <c r="ABE140" s="5"/>
      <c r="ABF140" s="5"/>
      <c r="ABG140" s="5"/>
      <c r="ABH140" s="5"/>
      <c r="ABI140" s="5"/>
      <c r="ABJ140" s="5"/>
      <c r="ABK140" s="5"/>
      <c r="ABL140" s="5"/>
      <c r="ABM140" s="5"/>
      <c r="ABN140" s="5"/>
      <c r="ABO140" s="5"/>
      <c r="ABP140" s="5"/>
      <c r="ABQ140" s="5"/>
      <c r="ABR140" s="5"/>
      <c r="ABS140" s="5"/>
      <c r="ABT140" s="5"/>
      <c r="ABU140" s="5"/>
      <c r="ABV140" s="5"/>
      <c r="ABW140" s="5"/>
      <c r="ABX140" s="5"/>
      <c r="ABY140" s="5"/>
      <c r="ABZ140" s="5"/>
      <c r="ACA140" s="5"/>
      <c r="ACB140" s="5"/>
      <c r="ACC140" s="5"/>
      <c r="ACD140" s="5"/>
      <c r="ACE140" s="5"/>
      <c r="ACF140" s="5"/>
      <c r="ACG140" s="5"/>
      <c r="ACH140" s="5"/>
      <c r="ACI140" s="5"/>
      <c r="ACJ140" s="5"/>
      <c r="ACK140" s="5"/>
      <c r="ACL140" s="5"/>
      <c r="ACM140" s="5"/>
      <c r="ACN140" s="5"/>
      <c r="ACO140" s="5"/>
      <c r="ACP140" s="5"/>
      <c r="ACQ140" s="5"/>
      <c r="ACR140" s="5"/>
      <c r="ACS140" s="5"/>
      <c r="ACT140" s="5"/>
      <c r="ACU140" s="5"/>
      <c r="ACV140" s="5"/>
      <c r="ACW140" s="5"/>
      <c r="ACX140" s="5"/>
      <c r="ACY140" s="5"/>
      <c r="ACZ140" s="5"/>
      <c r="ADA140" s="5"/>
      <c r="ADB140" s="5"/>
      <c r="ADC140" s="5"/>
      <c r="ADD140" s="5"/>
      <c r="ADE140" s="5"/>
      <c r="ADF140" s="5"/>
      <c r="ADG140" s="5"/>
      <c r="ADH140" s="5"/>
      <c r="ADI140" s="5"/>
      <c r="ADJ140" s="5"/>
      <c r="ADK140" s="5"/>
      <c r="ADL140" s="5"/>
      <c r="ADM140" s="5"/>
      <c r="ADN140" s="5"/>
      <c r="ADO140" s="5"/>
      <c r="ADP140" s="5"/>
      <c r="ADQ140" s="5"/>
      <c r="ADR140" s="5"/>
      <c r="ADS140" s="5"/>
      <c r="ADT140" s="5"/>
      <c r="ADU140" s="5"/>
      <c r="ADV140" s="5"/>
      <c r="ADW140" s="5"/>
      <c r="ADX140" s="5"/>
      <c r="ADY140" s="5"/>
      <c r="ADZ140" s="5"/>
      <c r="AEA140" s="5"/>
      <c r="AEB140" s="5"/>
      <c r="AEC140" s="5"/>
      <c r="AED140" s="5"/>
      <c r="AEE140" s="5"/>
      <c r="AEF140" s="5"/>
      <c r="AEG140" s="5"/>
      <c r="AEH140" s="5"/>
      <c r="AEI140" s="5"/>
      <c r="AEJ140" s="5"/>
      <c r="AEK140" s="5"/>
      <c r="AEL140" s="5"/>
      <c r="AEM140" s="5"/>
      <c r="AEN140" s="5"/>
      <c r="AEO140" s="5"/>
      <c r="AEP140" s="5"/>
      <c r="AEQ140" s="5"/>
      <c r="AER140" s="5"/>
      <c r="AES140" s="5"/>
      <c r="AET140" s="5"/>
      <c r="AEU140" s="5"/>
      <c r="AEV140" s="5"/>
      <c r="AEW140" s="5"/>
      <c r="AEX140" s="5"/>
      <c r="AEY140" s="5"/>
      <c r="AEZ140" s="5"/>
      <c r="AFA140" s="5"/>
      <c r="AFB140" s="5"/>
      <c r="AFC140" s="5"/>
      <c r="AFD140" s="5"/>
      <c r="AFE140" s="5"/>
      <c r="AFF140" s="5"/>
      <c r="AFG140" s="5"/>
      <c r="AFH140" s="5"/>
      <c r="AFI140" s="5"/>
      <c r="AFJ140" s="5"/>
      <c r="AFK140" s="5"/>
      <c r="AFL140" s="5"/>
      <c r="AFM140" s="5"/>
      <c r="AFN140" s="5"/>
      <c r="AFO140" s="5"/>
      <c r="AFP140" s="5"/>
      <c r="AFQ140" s="5"/>
      <c r="AFR140" s="5"/>
      <c r="AFS140" s="5"/>
      <c r="AFT140" s="5"/>
      <c r="AFU140" s="5"/>
      <c r="AFV140" s="5"/>
      <c r="AFW140" s="5"/>
      <c r="AFX140" s="5"/>
      <c r="AFY140" s="5"/>
      <c r="AFZ140" s="5"/>
      <c r="AGA140" s="5"/>
      <c r="AGB140" s="5"/>
      <c r="AGC140" s="5"/>
      <c r="AGD140" s="5"/>
      <c r="AGE140" s="5"/>
      <c r="AGF140" s="5"/>
      <c r="AGG140" s="5"/>
      <c r="AGH140" s="5"/>
      <c r="AGI140" s="5"/>
      <c r="AGJ140" s="5"/>
      <c r="AGK140" s="5"/>
      <c r="AGL140" s="5"/>
      <c r="AGM140" s="5"/>
      <c r="AGN140" s="5"/>
      <c r="AGO140" s="5"/>
      <c r="AGP140" s="5"/>
      <c r="AGQ140" s="5"/>
      <c r="AGR140" s="5"/>
      <c r="AGS140" s="5"/>
      <c r="AGT140" s="5"/>
      <c r="AGU140" s="5"/>
      <c r="AGV140" s="5"/>
      <c r="AGW140" s="5"/>
      <c r="AGX140" s="5"/>
      <c r="AGY140" s="5"/>
      <c r="AGZ140" s="5"/>
      <c r="AHA140" s="5"/>
      <c r="AHB140" s="5"/>
      <c r="AHC140" s="5"/>
      <c r="AHD140" s="5"/>
      <c r="AHE140" s="5"/>
      <c r="AHF140" s="5"/>
      <c r="AHG140" s="5"/>
      <c r="AHH140" s="5"/>
      <c r="AHI140" s="5"/>
      <c r="AHJ140" s="5"/>
      <c r="AHK140" s="5"/>
      <c r="AHL140" s="5"/>
      <c r="AHM140" s="5"/>
      <c r="AHN140" s="5"/>
      <c r="AHO140" s="5"/>
      <c r="AHP140" s="5"/>
      <c r="AHQ140" s="5"/>
      <c r="AHR140" s="5"/>
      <c r="AHS140" s="5"/>
      <c r="AHT140" s="5"/>
      <c r="AHU140" s="5"/>
      <c r="AHV140" s="5"/>
      <c r="AHW140" s="5"/>
      <c r="AHX140" s="5"/>
      <c r="AHY140" s="5"/>
      <c r="AHZ140" s="5"/>
      <c r="AIA140" s="5"/>
      <c r="AIB140" s="5"/>
      <c r="AIC140" s="5"/>
      <c r="AID140" s="5"/>
      <c r="AIE140" s="5"/>
      <c r="AIF140" s="5"/>
      <c r="AIG140" s="5"/>
      <c r="AIH140" s="5"/>
      <c r="AII140" s="5"/>
      <c r="AIJ140" s="5"/>
      <c r="AIK140" s="5"/>
      <c r="AIL140" s="5"/>
      <c r="AIM140" s="5"/>
      <c r="AIN140" s="5"/>
      <c r="AIO140" s="5"/>
      <c r="AIP140" s="5"/>
      <c r="AIQ140" s="5"/>
      <c r="AIR140" s="5"/>
      <c r="AIS140" s="5"/>
      <c r="AIT140" s="5"/>
      <c r="AIU140" s="5"/>
      <c r="AIV140" s="5"/>
      <c r="AIW140" s="5"/>
      <c r="AIX140" s="5"/>
      <c r="AIY140" s="5"/>
      <c r="AIZ140" s="5"/>
      <c r="AJA140" s="5"/>
      <c r="AJB140" s="5"/>
      <c r="AJC140" s="5"/>
      <c r="AJD140" s="5"/>
      <c r="AJE140" s="5"/>
      <c r="AJF140" s="5"/>
      <c r="AJG140" s="5"/>
      <c r="AJH140" s="5"/>
      <c r="AJI140" s="5"/>
      <c r="AJJ140" s="5"/>
      <c r="AJK140" s="5"/>
      <c r="AJL140" s="5"/>
      <c r="AJM140" s="5"/>
      <c r="AJN140" s="5"/>
      <c r="AJO140" s="5"/>
      <c r="AJP140" s="5"/>
      <c r="AJQ140" s="5"/>
      <c r="AJR140" s="5"/>
      <c r="AJS140" s="5"/>
      <c r="AJT140" s="5"/>
      <c r="AJU140" s="5"/>
      <c r="AJV140" s="5"/>
      <c r="AJW140" s="5"/>
      <c r="AJX140" s="5"/>
      <c r="AJY140" s="5"/>
      <c r="AJZ140" s="5"/>
      <c r="AKA140" s="5"/>
      <c r="AKB140" s="5"/>
      <c r="AKC140" s="5"/>
      <c r="AKD140" s="5"/>
      <c r="AKE140" s="5"/>
      <c r="AKF140" s="5"/>
      <c r="AKG140" s="5"/>
      <c r="AKH140" s="5"/>
      <c r="AKI140" s="5"/>
      <c r="AKJ140" s="5"/>
      <c r="AKK140" s="5"/>
      <c r="AKL140" s="5"/>
      <c r="AKM140" s="5"/>
      <c r="AKN140" s="5"/>
      <c r="AKO140" s="5"/>
      <c r="AKP140" s="5"/>
      <c r="AKQ140" s="5"/>
      <c r="AKR140" s="5"/>
      <c r="AKS140" s="5"/>
      <c r="AKT140" s="5"/>
      <c r="AKU140" s="5"/>
      <c r="AKV140" s="5"/>
      <c r="AKW140" s="5"/>
      <c r="AKX140" s="5"/>
      <c r="AKY140" s="5"/>
      <c r="AKZ140" s="5"/>
      <c r="ALA140" s="5"/>
      <c r="ALB140" s="5"/>
      <c r="ALC140" s="5"/>
      <c r="ALD140" s="5"/>
      <c r="ALE140" s="5"/>
      <c r="ALF140" s="5"/>
      <c r="ALG140" s="5"/>
      <c r="ALH140" s="5"/>
      <c r="ALI140" s="5"/>
      <c r="ALJ140" s="5"/>
      <c r="ALK140" s="5"/>
      <c r="ALL140" s="5"/>
      <c r="ALM140" s="5"/>
      <c r="ALN140" s="5"/>
      <c r="ALO140" s="5"/>
      <c r="ALP140" s="5"/>
      <c r="ALQ140" s="5"/>
      <c r="ALR140" s="5"/>
      <c r="ALS140" s="5"/>
      <c r="ALT140" s="5"/>
      <c r="ALU140" s="5"/>
      <c r="ALV140" s="5"/>
      <c r="ALW140" s="5"/>
      <c r="ALX140" s="5"/>
      <c r="ALY140" s="5"/>
      <c r="ALZ140" s="5"/>
      <c r="AMA140" s="5"/>
      <c r="AMB140" s="5"/>
      <c r="AMC140" s="5"/>
      <c r="AMD140" s="5"/>
      <c r="AME140" s="5"/>
      <c r="AMF140" s="5"/>
      <c r="AMG140" s="5"/>
      <c r="AMH140" s="5"/>
      <c r="AMI140" s="5"/>
      <c r="AMJ140" s="5"/>
    </row>
    <row r="141" spans="1:1024" x14ac:dyDescent="0.2">
      <c r="A141" s="43" t="s">
        <v>3</v>
      </c>
      <c r="B141" s="43">
        <v>88264</v>
      </c>
      <c r="C141" s="43"/>
      <c r="D141" s="44" t="s">
        <v>62</v>
      </c>
      <c r="E141" s="43" t="s">
        <v>34</v>
      </c>
      <c r="F141" s="43">
        <v>2</v>
      </c>
      <c r="G141" s="45">
        <f>$G$42</f>
        <v>29.49</v>
      </c>
      <c r="H141" s="43"/>
      <c r="I141" s="8"/>
      <c r="J141" s="8">
        <f>ROUND(F141*G141,2)</f>
        <v>58.98</v>
      </c>
      <c r="K141" s="8">
        <f t="shared" si="22"/>
        <v>58.98</v>
      </c>
      <c r="L141" s="8"/>
      <c r="M141" s="8"/>
      <c r="N141" s="8"/>
      <c r="O141" s="8"/>
      <c r="P141" s="8"/>
      <c r="R141" s="8">
        <f t="shared" si="23"/>
        <v>148.95411588670876</v>
      </c>
      <c r="S141" s="8" t="str">
        <f t="shared" si="24"/>
        <v/>
      </c>
      <c r="T141" s="8" t="str">
        <f t="shared" si="25"/>
        <v/>
      </c>
      <c r="U141" s="5">
        <f t="shared" si="21"/>
        <v>2</v>
      </c>
    </row>
    <row r="142" spans="1:1024" x14ac:dyDescent="0.2">
      <c r="A142" s="43" t="s">
        <v>3</v>
      </c>
      <c r="B142" s="43">
        <v>88247</v>
      </c>
      <c r="C142" s="43"/>
      <c r="D142" s="44" t="s">
        <v>33</v>
      </c>
      <c r="E142" s="43" t="s">
        <v>34</v>
      </c>
      <c r="F142" s="43">
        <v>2</v>
      </c>
      <c r="G142" s="45">
        <f>$G$13</f>
        <v>24.41</v>
      </c>
      <c r="H142" s="43"/>
      <c r="I142" s="8"/>
      <c r="J142" s="8">
        <f>ROUND(F142*G142,2)</f>
        <v>48.82</v>
      </c>
      <c r="K142" s="8">
        <f t="shared" si="22"/>
        <v>48.82</v>
      </c>
      <c r="L142" s="8"/>
      <c r="M142" s="8"/>
      <c r="N142" s="8"/>
      <c r="O142" s="8"/>
      <c r="P142" s="8"/>
      <c r="R142" s="8">
        <f t="shared" si="23"/>
        <v>123.29501420123978</v>
      </c>
      <c r="S142" s="8" t="str">
        <f t="shared" si="24"/>
        <v/>
      </c>
      <c r="T142" s="8" t="str">
        <f t="shared" si="25"/>
        <v/>
      </c>
      <c r="U142" s="5">
        <f t="shared" si="21"/>
        <v>2</v>
      </c>
    </row>
    <row r="143" spans="1:1024" x14ac:dyDescent="0.2">
      <c r="A143" s="43"/>
      <c r="B143" s="43"/>
      <c r="C143" s="43"/>
      <c r="D143" s="44"/>
      <c r="E143" s="43"/>
      <c r="F143" s="45"/>
      <c r="G143" s="43"/>
      <c r="H143" s="43"/>
      <c r="I143" s="8"/>
      <c r="J143" s="8"/>
      <c r="K143" s="8"/>
      <c r="L143" s="8"/>
      <c r="M143" s="8"/>
      <c r="N143" s="8"/>
      <c r="O143" s="8"/>
      <c r="P143" s="8"/>
      <c r="R143" s="8" t="str">
        <f t="shared" si="23"/>
        <v/>
      </c>
      <c r="S143" s="8" t="str">
        <f t="shared" si="24"/>
        <v/>
      </c>
      <c r="T143" s="8" t="str">
        <f t="shared" si="25"/>
        <v/>
      </c>
      <c r="U143" s="5">
        <f t="shared" si="21"/>
        <v>2</v>
      </c>
    </row>
    <row r="144" spans="1:1024" x14ac:dyDescent="0.2">
      <c r="A144" s="49"/>
      <c r="B144" s="49"/>
      <c r="C144" s="49"/>
      <c r="D144" s="50"/>
      <c r="E144" s="49"/>
      <c r="F144" s="51"/>
      <c r="G144" s="49"/>
      <c r="H144" s="49"/>
      <c r="I144" s="52"/>
      <c r="J144" s="52"/>
      <c r="K144" s="52" t="s">
        <v>14</v>
      </c>
      <c r="L144" s="52">
        <f>SUM(L9:L143)</f>
        <v>55808.53</v>
      </c>
      <c r="M144" s="52">
        <f>SUM(M9:M143)</f>
        <v>33821.680000000008</v>
      </c>
      <c r="N144" s="52">
        <f>SUM(N9:N143)</f>
        <v>89630.21</v>
      </c>
      <c r="O144" s="52">
        <f>SUM(O9:O143)</f>
        <v>23550.433330705691</v>
      </c>
      <c r="P144" s="52">
        <f>SUM(P9:P143)</f>
        <v>113180.64333070569</v>
      </c>
      <c r="R144" s="52">
        <f>SUM(R9:R143)</f>
        <v>48409.443660136079</v>
      </c>
      <c r="S144" s="52">
        <f>SUM(S9:S143)</f>
        <v>22458.07824016405</v>
      </c>
      <c r="T144" s="52">
        <f>SUM(T9:T143)</f>
        <v>42313.121430405561</v>
      </c>
    </row>
    <row r="146" spans="1:1024" s="42" customFormat="1" ht="11.25" x14ac:dyDescent="0.2">
      <c r="A146" s="1"/>
      <c r="B146" s="1"/>
      <c r="C146" s="1"/>
      <c r="D146" s="2"/>
      <c r="E146" s="1"/>
      <c r="F146" s="3"/>
      <c r="G146" s="1"/>
      <c r="H146" s="1"/>
      <c r="I146" s="4"/>
      <c r="J146" s="4"/>
      <c r="K146" s="4"/>
      <c r="L146" s="4"/>
      <c r="M146" s="4"/>
      <c r="N146" s="4"/>
      <c r="O146" s="4"/>
      <c r="P146" s="4"/>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c r="CH146" s="5"/>
      <c r="CI146" s="5"/>
      <c r="CJ146" s="5"/>
      <c r="CK146" s="5"/>
      <c r="CL146" s="5"/>
      <c r="CM146" s="5"/>
      <c r="CN146" s="5"/>
      <c r="CO146" s="5"/>
      <c r="CP146" s="5"/>
      <c r="CQ146" s="5"/>
      <c r="CR146" s="5"/>
      <c r="CS146" s="5"/>
      <c r="CT146" s="5"/>
      <c r="CU146" s="5"/>
      <c r="CV146" s="5"/>
      <c r="CW146" s="5"/>
      <c r="CX146" s="5"/>
      <c r="CY146" s="5"/>
      <c r="CZ146" s="5"/>
      <c r="DA146" s="5"/>
      <c r="DB146" s="5"/>
      <c r="DC146" s="5"/>
      <c r="DD146" s="5"/>
      <c r="DE146" s="5"/>
      <c r="DF146" s="5"/>
      <c r="DG146" s="5"/>
      <c r="DH146" s="5"/>
      <c r="DI146" s="5"/>
      <c r="DJ146" s="5"/>
      <c r="DK146" s="5"/>
      <c r="DL146" s="5"/>
      <c r="DM146" s="5"/>
      <c r="DN146" s="5"/>
      <c r="DO146" s="5"/>
      <c r="DP146" s="5"/>
      <c r="DQ146" s="5"/>
      <c r="DR146" s="5"/>
      <c r="DS146" s="5"/>
      <c r="DT146" s="5"/>
      <c r="DU146" s="5"/>
      <c r="DV146" s="5"/>
      <c r="DW146" s="5"/>
      <c r="DX146" s="5"/>
      <c r="DY146" s="5"/>
      <c r="DZ146" s="5"/>
      <c r="EA146" s="5"/>
      <c r="EB146" s="5"/>
      <c r="EC146" s="5"/>
      <c r="ED146" s="5"/>
      <c r="EE146" s="5"/>
      <c r="EF146" s="5"/>
      <c r="EG146" s="5"/>
      <c r="EH146" s="5"/>
      <c r="EI146" s="5"/>
      <c r="EJ146" s="5"/>
      <c r="EK146" s="5"/>
      <c r="EL146" s="5"/>
      <c r="EM146" s="5"/>
      <c r="EN146" s="5"/>
      <c r="EO146" s="5"/>
      <c r="EP146" s="5"/>
      <c r="EQ146" s="5"/>
      <c r="ER146" s="5"/>
      <c r="ES146" s="5"/>
      <c r="ET146" s="5"/>
      <c r="EU146" s="5"/>
      <c r="EV146" s="5"/>
      <c r="EW146" s="5"/>
      <c r="EX146" s="5"/>
      <c r="EY146" s="5"/>
      <c r="EZ146" s="5"/>
      <c r="FA146" s="5"/>
      <c r="FB146" s="5"/>
      <c r="FC146" s="5"/>
      <c r="FD146" s="5"/>
      <c r="FE146" s="5"/>
      <c r="FF146" s="5"/>
      <c r="FG146" s="5"/>
      <c r="FH146" s="5"/>
      <c r="FI146" s="5"/>
      <c r="FJ146" s="5"/>
      <c r="FK146" s="5"/>
      <c r="FL146" s="5"/>
      <c r="FM146" s="5"/>
      <c r="FN146" s="5"/>
      <c r="FO146" s="5"/>
      <c r="FP146" s="5"/>
      <c r="FQ146" s="5"/>
      <c r="FR146" s="5"/>
      <c r="FS146" s="5"/>
      <c r="FT146" s="5"/>
      <c r="FU146" s="5"/>
      <c r="FV146" s="5"/>
      <c r="FW146" s="5"/>
      <c r="FX146" s="5"/>
      <c r="FY146" s="5"/>
      <c r="FZ146" s="5"/>
      <c r="GA146" s="5"/>
      <c r="GB146" s="5"/>
      <c r="GC146" s="5"/>
      <c r="GD146" s="5"/>
      <c r="GE146" s="5"/>
      <c r="GF146" s="5"/>
      <c r="GG146" s="5"/>
      <c r="GH146" s="5"/>
      <c r="GI146" s="5"/>
      <c r="GJ146" s="5"/>
      <c r="GK146" s="5"/>
      <c r="GL146" s="5"/>
      <c r="GM146" s="5"/>
      <c r="GN146" s="5"/>
      <c r="GO146" s="5"/>
      <c r="GP146" s="5"/>
      <c r="GQ146" s="5"/>
      <c r="GR146" s="5"/>
      <c r="GS146" s="5"/>
      <c r="GT146" s="5"/>
      <c r="GU146" s="5"/>
      <c r="GV146" s="5"/>
      <c r="GW146" s="5"/>
      <c r="GX146" s="5"/>
      <c r="GY146" s="5"/>
      <c r="GZ146" s="5"/>
      <c r="HA146" s="5"/>
      <c r="HB146" s="5"/>
      <c r="HC146" s="5"/>
      <c r="HD146" s="5"/>
      <c r="HE146" s="5"/>
      <c r="HF146" s="5"/>
      <c r="HG146" s="5"/>
      <c r="HH146" s="5"/>
      <c r="HI146" s="5"/>
      <c r="HJ146" s="5"/>
      <c r="HK146" s="5"/>
      <c r="HL146" s="5"/>
      <c r="HM146" s="5"/>
      <c r="HN146" s="5"/>
      <c r="HO146" s="5"/>
      <c r="HP146" s="5"/>
      <c r="HQ146" s="5"/>
      <c r="HR146" s="5"/>
      <c r="HS146" s="5"/>
      <c r="HT146" s="5"/>
      <c r="HU146" s="5"/>
      <c r="HV146" s="5"/>
      <c r="HW146" s="5"/>
      <c r="HX146" s="5"/>
      <c r="HY146" s="5"/>
      <c r="HZ146" s="5"/>
      <c r="IA146" s="5"/>
      <c r="IB146" s="5"/>
      <c r="IC146" s="5"/>
      <c r="ID146" s="5"/>
      <c r="IE146" s="5"/>
      <c r="IF146" s="5"/>
      <c r="IG146" s="5"/>
      <c r="IH146" s="5"/>
      <c r="II146" s="5"/>
      <c r="IJ146" s="5"/>
      <c r="IK146" s="5"/>
      <c r="IL146" s="5"/>
      <c r="IM146" s="5"/>
      <c r="IN146" s="5"/>
      <c r="IO146" s="5"/>
      <c r="IP146" s="5"/>
      <c r="IQ146" s="5"/>
      <c r="IR146" s="5"/>
      <c r="IS146" s="5"/>
      <c r="IT146" s="5"/>
      <c r="IU146" s="5"/>
      <c r="IV146" s="5"/>
      <c r="IW146" s="5"/>
      <c r="IX146" s="5"/>
      <c r="IY146" s="5"/>
      <c r="IZ146" s="5"/>
      <c r="JA146" s="5"/>
      <c r="JB146" s="5"/>
      <c r="JC146" s="5"/>
      <c r="JD146" s="5"/>
      <c r="JE146" s="5"/>
      <c r="JF146" s="5"/>
      <c r="JG146" s="5"/>
      <c r="JH146" s="5"/>
      <c r="JI146" s="5"/>
      <c r="JJ146" s="5"/>
      <c r="JK146" s="5"/>
      <c r="JL146" s="5"/>
      <c r="JM146" s="5"/>
      <c r="JN146" s="5"/>
      <c r="JO146" s="5"/>
      <c r="JP146" s="5"/>
      <c r="JQ146" s="5"/>
      <c r="JR146" s="5"/>
      <c r="JS146" s="5"/>
      <c r="JT146" s="5"/>
      <c r="JU146" s="5"/>
      <c r="JV146" s="5"/>
      <c r="JW146" s="5"/>
      <c r="JX146" s="5"/>
      <c r="JY146" s="5"/>
      <c r="JZ146" s="5"/>
      <c r="KA146" s="5"/>
      <c r="KB146" s="5"/>
      <c r="KC146" s="5"/>
      <c r="KD146" s="5"/>
      <c r="KE146" s="5"/>
      <c r="KF146" s="5"/>
      <c r="KG146" s="5"/>
      <c r="KH146" s="5"/>
      <c r="KI146" s="5"/>
      <c r="KJ146" s="5"/>
      <c r="KK146" s="5"/>
      <c r="KL146" s="5"/>
      <c r="KM146" s="5"/>
      <c r="KN146" s="5"/>
      <c r="KO146" s="5"/>
      <c r="KP146" s="5"/>
      <c r="KQ146" s="5"/>
      <c r="KR146" s="5"/>
      <c r="KS146" s="5"/>
      <c r="KT146" s="5"/>
      <c r="KU146" s="5"/>
      <c r="KV146" s="5"/>
      <c r="KW146" s="5"/>
      <c r="KX146" s="5"/>
      <c r="KY146" s="5"/>
      <c r="KZ146" s="5"/>
      <c r="LA146" s="5"/>
      <c r="LB146" s="5"/>
      <c r="LC146" s="5"/>
      <c r="LD146" s="5"/>
      <c r="LE146" s="5"/>
      <c r="LF146" s="5"/>
      <c r="LG146" s="5"/>
      <c r="LH146" s="5"/>
      <c r="LI146" s="5"/>
      <c r="LJ146" s="5"/>
      <c r="LK146" s="5"/>
      <c r="LL146" s="5"/>
      <c r="LM146" s="5"/>
      <c r="LN146" s="5"/>
      <c r="LO146" s="5"/>
      <c r="LP146" s="5"/>
      <c r="LQ146" s="5"/>
      <c r="LR146" s="5"/>
      <c r="LS146" s="5"/>
      <c r="LT146" s="5"/>
      <c r="LU146" s="5"/>
      <c r="LV146" s="5"/>
      <c r="LW146" s="5"/>
      <c r="LX146" s="5"/>
      <c r="LY146" s="5"/>
      <c r="LZ146" s="5"/>
      <c r="MA146" s="5"/>
      <c r="MB146" s="5"/>
      <c r="MC146" s="5"/>
      <c r="MD146" s="5"/>
      <c r="ME146" s="5"/>
      <c r="MF146" s="5"/>
      <c r="MG146" s="5"/>
      <c r="MH146" s="5"/>
      <c r="MI146" s="5"/>
      <c r="MJ146" s="5"/>
      <c r="MK146" s="5"/>
      <c r="ML146" s="5"/>
      <c r="MM146" s="5"/>
      <c r="MN146" s="5"/>
      <c r="MO146" s="5"/>
      <c r="MP146" s="5"/>
      <c r="MQ146" s="5"/>
      <c r="MR146" s="5"/>
      <c r="MS146" s="5"/>
      <c r="MT146" s="5"/>
      <c r="MU146" s="5"/>
      <c r="MV146" s="5"/>
      <c r="MW146" s="5"/>
      <c r="MX146" s="5"/>
      <c r="MY146" s="5"/>
      <c r="MZ146" s="5"/>
      <c r="NA146" s="5"/>
      <c r="NB146" s="5"/>
      <c r="NC146" s="5"/>
      <c r="ND146" s="5"/>
      <c r="NE146" s="5"/>
      <c r="NF146" s="5"/>
      <c r="NG146" s="5"/>
      <c r="NH146" s="5"/>
      <c r="NI146" s="5"/>
      <c r="NJ146" s="5"/>
      <c r="NK146" s="5"/>
      <c r="NL146" s="5"/>
      <c r="NM146" s="5"/>
      <c r="NN146" s="5"/>
      <c r="NO146" s="5"/>
      <c r="NP146" s="5"/>
      <c r="NQ146" s="5"/>
      <c r="NR146" s="5"/>
      <c r="NS146" s="5"/>
      <c r="NT146" s="5"/>
      <c r="NU146" s="5"/>
      <c r="NV146" s="5"/>
      <c r="NW146" s="5"/>
      <c r="NX146" s="5"/>
      <c r="NY146" s="5"/>
      <c r="NZ146" s="5"/>
      <c r="OA146" s="5"/>
      <c r="OB146" s="5"/>
      <c r="OC146" s="5"/>
      <c r="OD146" s="5"/>
      <c r="OE146" s="5"/>
      <c r="OF146" s="5"/>
      <c r="OG146" s="5"/>
      <c r="OH146" s="5"/>
      <c r="OI146" s="5"/>
      <c r="OJ146" s="5"/>
      <c r="OK146" s="5"/>
      <c r="OL146" s="5"/>
      <c r="OM146" s="5"/>
      <c r="ON146" s="5"/>
      <c r="OO146" s="5"/>
      <c r="OP146" s="5"/>
      <c r="OQ146" s="5"/>
      <c r="OR146" s="5"/>
      <c r="OS146" s="5"/>
      <c r="OT146" s="5"/>
      <c r="OU146" s="5"/>
      <c r="OV146" s="5"/>
      <c r="OW146" s="5"/>
      <c r="OX146" s="5"/>
      <c r="OY146" s="5"/>
      <c r="OZ146" s="5"/>
      <c r="PA146" s="5"/>
      <c r="PB146" s="5"/>
      <c r="PC146" s="5"/>
      <c r="PD146" s="5"/>
      <c r="PE146" s="5"/>
      <c r="PF146" s="5"/>
      <c r="PG146" s="5"/>
      <c r="PH146" s="5"/>
      <c r="PI146" s="5"/>
      <c r="PJ146" s="5"/>
      <c r="PK146" s="5"/>
      <c r="PL146" s="5"/>
      <c r="PM146" s="5"/>
      <c r="PN146" s="5"/>
      <c r="PO146" s="5"/>
      <c r="PP146" s="5"/>
      <c r="PQ146" s="5"/>
      <c r="PR146" s="5"/>
      <c r="PS146" s="5"/>
      <c r="PT146" s="5"/>
      <c r="PU146" s="5"/>
      <c r="PV146" s="5"/>
      <c r="PW146" s="5"/>
      <c r="PX146" s="5"/>
      <c r="PY146" s="5"/>
      <c r="PZ146" s="5"/>
      <c r="QA146" s="5"/>
      <c r="QB146" s="5"/>
      <c r="QC146" s="5"/>
      <c r="QD146" s="5"/>
      <c r="QE146" s="5"/>
      <c r="QF146" s="5"/>
      <c r="QG146" s="5"/>
      <c r="QH146" s="5"/>
      <c r="QI146" s="5"/>
      <c r="QJ146" s="5"/>
      <c r="QK146" s="5"/>
      <c r="QL146" s="5"/>
      <c r="QM146" s="5"/>
      <c r="QN146" s="5"/>
      <c r="QO146" s="5"/>
      <c r="QP146" s="5"/>
      <c r="QQ146" s="5"/>
      <c r="QR146" s="5"/>
      <c r="QS146" s="5"/>
      <c r="QT146" s="5"/>
      <c r="QU146" s="5"/>
      <c r="QV146" s="5"/>
      <c r="QW146" s="5"/>
      <c r="QX146" s="5"/>
      <c r="QY146" s="5"/>
      <c r="QZ146" s="5"/>
      <c r="RA146" s="5"/>
      <c r="RB146" s="5"/>
      <c r="RC146" s="5"/>
      <c r="RD146" s="5"/>
      <c r="RE146" s="5"/>
      <c r="RF146" s="5"/>
      <c r="RG146" s="5"/>
      <c r="RH146" s="5"/>
      <c r="RI146" s="5"/>
      <c r="RJ146" s="5"/>
      <c r="RK146" s="5"/>
      <c r="RL146" s="5"/>
      <c r="RM146" s="5"/>
      <c r="RN146" s="5"/>
      <c r="RO146" s="5"/>
      <c r="RP146" s="5"/>
      <c r="RQ146" s="5"/>
      <c r="RR146" s="5"/>
      <c r="RS146" s="5"/>
      <c r="RT146" s="5"/>
      <c r="RU146" s="5"/>
      <c r="RV146" s="5"/>
      <c r="RW146" s="5"/>
      <c r="RX146" s="5"/>
      <c r="RY146" s="5"/>
      <c r="RZ146" s="5"/>
      <c r="SA146" s="5"/>
      <c r="SB146" s="5"/>
      <c r="SC146" s="5"/>
      <c r="SD146" s="5"/>
      <c r="SE146" s="5"/>
      <c r="SF146" s="5"/>
      <c r="SG146" s="5"/>
      <c r="SH146" s="5"/>
      <c r="SI146" s="5"/>
      <c r="SJ146" s="5"/>
      <c r="SK146" s="5"/>
      <c r="SL146" s="5"/>
      <c r="SM146" s="5"/>
      <c r="SN146" s="5"/>
      <c r="SO146" s="5"/>
      <c r="SP146" s="5"/>
      <c r="SQ146" s="5"/>
      <c r="SR146" s="5"/>
      <c r="SS146" s="5"/>
      <c r="ST146" s="5"/>
      <c r="SU146" s="5"/>
      <c r="SV146" s="5"/>
      <c r="SW146" s="5"/>
      <c r="SX146" s="5"/>
      <c r="SY146" s="5"/>
      <c r="SZ146" s="5"/>
      <c r="TA146" s="5"/>
      <c r="TB146" s="5"/>
      <c r="TC146" s="5"/>
      <c r="TD146" s="5"/>
      <c r="TE146" s="5"/>
      <c r="TF146" s="5"/>
      <c r="TG146" s="5"/>
      <c r="TH146" s="5"/>
      <c r="TI146" s="5"/>
      <c r="TJ146" s="5"/>
      <c r="TK146" s="5"/>
      <c r="TL146" s="5"/>
      <c r="TM146" s="5"/>
      <c r="TN146" s="5"/>
      <c r="TO146" s="5"/>
      <c r="TP146" s="5"/>
      <c r="TQ146" s="5"/>
      <c r="TR146" s="5"/>
      <c r="TS146" s="5"/>
      <c r="TT146" s="5"/>
      <c r="TU146" s="5"/>
      <c r="TV146" s="5"/>
      <c r="TW146" s="5"/>
      <c r="TX146" s="5"/>
      <c r="TY146" s="5"/>
      <c r="TZ146" s="5"/>
      <c r="UA146" s="5"/>
      <c r="UB146" s="5"/>
      <c r="UC146" s="5"/>
      <c r="UD146" s="5"/>
      <c r="UE146" s="5"/>
      <c r="UF146" s="5"/>
      <c r="UG146" s="5"/>
      <c r="UH146" s="5"/>
      <c r="UI146" s="5"/>
      <c r="UJ146" s="5"/>
      <c r="UK146" s="5"/>
      <c r="UL146" s="5"/>
      <c r="UM146" s="5"/>
      <c r="UN146" s="5"/>
      <c r="UO146" s="5"/>
      <c r="UP146" s="5"/>
      <c r="UQ146" s="5"/>
      <c r="UR146" s="5"/>
      <c r="US146" s="5"/>
      <c r="UT146" s="5"/>
      <c r="UU146" s="5"/>
      <c r="UV146" s="5"/>
      <c r="UW146" s="5"/>
      <c r="UX146" s="5"/>
      <c r="UY146" s="5"/>
      <c r="UZ146" s="5"/>
      <c r="VA146" s="5"/>
      <c r="VB146" s="5"/>
      <c r="VC146" s="5"/>
      <c r="VD146" s="5"/>
      <c r="VE146" s="5"/>
      <c r="VF146" s="5"/>
      <c r="VG146" s="5"/>
      <c r="VH146" s="5"/>
      <c r="VI146" s="5"/>
      <c r="VJ146" s="5"/>
      <c r="VK146" s="5"/>
      <c r="VL146" s="5"/>
      <c r="VM146" s="5"/>
      <c r="VN146" s="5"/>
      <c r="VO146" s="5"/>
      <c r="VP146" s="5"/>
      <c r="VQ146" s="5"/>
      <c r="VR146" s="5"/>
      <c r="VS146" s="5"/>
      <c r="VT146" s="5"/>
      <c r="VU146" s="5"/>
      <c r="VV146" s="5"/>
      <c r="VW146" s="5"/>
      <c r="VX146" s="5"/>
      <c r="VY146" s="5"/>
      <c r="VZ146" s="5"/>
      <c r="WA146" s="5"/>
      <c r="WB146" s="5"/>
      <c r="WC146" s="5"/>
      <c r="WD146" s="5"/>
      <c r="WE146" s="5"/>
      <c r="WF146" s="5"/>
      <c r="WG146" s="5"/>
      <c r="WH146" s="5"/>
      <c r="WI146" s="5"/>
      <c r="WJ146" s="5"/>
      <c r="WK146" s="5"/>
      <c r="WL146" s="5"/>
      <c r="WM146" s="5"/>
      <c r="WN146" s="5"/>
      <c r="WO146" s="5"/>
      <c r="WP146" s="5"/>
      <c r="WQ146" s="5"/>
      <c r="WR146" s="5"/>
      <c r="WS146" s="5"/>
      <c r="WT146" s="5"/>
      <c r="WU146" s="5"/>
      <c r="WV146" s="5"/>
      <c r="WW146" s="5"/>
      <c r="WX146" s="5"/>
      <c r="WY146" s="5"/>
      <c r="WZ146" s="5"/>
      <c r="XA146" s="5"/>
      <c r="XB146" s="5"/>
      <c r="XC146" s="5"/>
      <c r="XD146" s="5"/>
      <c r="XE146" s="5"/>
      <c r="XF146" s="5"/>
      <c r="XG146" s="5"/>
      <c r="XH146" s="5"/>
      <c r="XI146" s="5"/>
      <c r="XJ146" s="5"/>
      <c r="XK146" s="5"/>
      <c r="XL146" s="5"/>
      <c r="XM146" s="5"/>
      <c r="XN146" s="5"/>
      <c r="XO146" s="5"/>
      <c r="XP146" s="5"/>
      <c r="XQ146" s="5"/>
      <c r="XR146" s="5"/>
      <c r="XS146" s="5"/>
      <c r="XT146" s="5"/>
      <c r="XU146" s="5"/>
      <c r="XV146" s="5"/>
      <c r="XW146" s="5"/>
      <c r="XX146" s="5"/>
      <c r="XY146" s="5"/>
      <c r="XZ146" s="5"/>
      <c r="YA146" s="5"/>
      <c r="YB146" s="5"/>
      <c r="YC146" s="5"/>
      <c r="YD146" s="5"/>
      <c r="YE146" s="5"/>
      <c r="YF146" s="5"/>
      <c r="YG146" s="5"/>
      <c r="YH146" s="5"/>
      <c r="YI146" s="5"/>
      <c r="YJ146" s="5"/>
      <c r="YK146" s="5"/>
      <c r="YL146" s="5"/>
      <c r="YM146" s="5"/>
      <c r="YN146" s="5"/>
      <c r="YO146" s="5"/>
      <c r="YP146" s="5"/>
      <c r="YQ146" s="5"/>
      <c r="YR146" s="5"/>
      <c r="YS146" s="5"/>
      <c r="YT146" s="5"/>
      <c r="YU146" s="5"/>
      <c r="YV146" s="5"/>
      <c r="YW146" s="5"/>
      <c r="YX146" s="5"/>
      <c r="YY146" s="5"/>
      <c r="YZ146" s="5"/>
      <c r="ZA146" s="5"/>
      <c r="ZB146" s="5"/>
      <c r="ZC146" s="5"/>
      <c r="ZD146" s="5"/>
      <c r="ZE146" s="5"/>
      <c r="ZF146" s="5"/>
      <c r="ZG146" s="5"/>
      <c r="ZH146" s="5"/>
      <c r="ZI146" s="5"/>
      <c r="ZJ146" s="5"/>
      <c r="ZK146" s="5"/>
      <c r="ZL146" s="5"/>
      <c r="ZM146" s="5"/>
      <c r="ZN146" s="5"/>
      <c r="ZO146" s="5"/>
      <c r="ZP146" s="5"/>
      <c r="ZQ146" s="5"/>
      <c r="ZR146" s="5"/>
      <c r="ZS146" s="5"/>
      <c r="ZT146" s="5"/>
      <c r="ZU146" s="5"/>
      <c r="ZV146" s="5"/>
      <c r="ZW146" s="5"/>
      <c r="ZX146" s="5"/>
      <c r="ZY146" s="5"/>
      <c r="ZZ146" s="5"/>
      <c r="AAA146" s="5"/>
      <c r="AAB146" s="5"/>
      <c r="AAC146" s="5"/>
      <c r="AAD146" s="5"/>
      <c r="AAE146" s="5"/>
      <c r="AAF146" s="5"/>
      <c r="AAG146" s="5"/>
      <c r="AAH146" s="5"/>
      <c r="AAI146" s="5"/>
      <c r="AAJ146" s="5"/>
      <c r="AAK146" s="5"/>
      <c r="AAL146" s="5"/>
      <c r="AAM146" s="5"/>
      <c r="AAN146" s="5"/>
      <c r="AAO146" s="5"/>
      <c r="AAP146" s="5"/>
      <c r="AAQ146" s="5"/>
      <c r="AAR146" s="5"/>
      <c r="AAS146" s="5"/>
      <c r="AAT146" s="5"/>
      <c r="AAU146" s="5"/>
      <c r="AAV146" s="5"/>
      <c r="AAW146" s="5"/>
      <c r="AAX146" s="5"/>
      <c r="AAY146" s="5"/>
      <c r="AAZ146" s="5"/>
      <c r="ABA146" s="5"/>
      <c r="ABB146" s="5"/>
      <c r="ABC146" s="5"/>
      <c r="ABD146" s="5"/>
      <c r="ABE146" s="5"/>
      <c r="ABF146" s="5"/>
      <c r="ABG146" s="5"/>
      <c r="ABH146" s="5"/>
      <c r="ABI146" s="5"/>
      <c r="ABJ146" s="5"/>
      <c r="ABK146" s="5"/>
      <c r="ABL146" s="5"/>
      <c r="ABM146" s="5"/>
      <c r="ABN146" s="5"/>
      <c r="ABO146" s="5"/>
      <c r="ABP146" s="5"/>
      <c r="ABQ146" s="5"/>
      <c r="ABR146" s="5"/>
      <c r="ABS146" s="5"/>
      <c r="ABT146" s="5"/>
      <c r="ABU146" s="5"/>
      <c r="ABV146" s="5"/>
      <c r="ABW146" s="5"/>
      <c r="ABX146" s="5"/>
      <c r="ABY146" s="5"/>
      <c r="ABZ146" s="5"/>
      <c r="ACA146" s="5"/>
      <c r="ACB146" s="5"/>
      <c r="ACC146" s="5"/>
      <c r="ACD146" s="5"/>
      <c r="ACE146" s="5"/>
      <c r="ACF146" s="5"/>
      <c r="ACG146" s="5"/>
      <c r="ACH146" s="5"/>
      <c r="ACI146" s="5"/>
      <c r="ACJ146" s="5"/>
      <c r="ACK146" s="5"/>
      <c r="ACL146" s="5"/>
      <c r="ACM146" s="5"/>
      <c r="ACN146" s="5"/>
      <c r="ACO146" s="5"/>
      <c r="ACP146" s="5"/>
      <c r="ACQ146" s="5"/>
      <c r="ACR146" s="5"/>
      <c r="ACS146" s="5"/>
      <c r="ACT146" s="5"/>
      <c r="ACU146" s="5"/>
      <c r="ACV146" s="5"/>
      <c r="ACW146" s="5"/>
      <c r="ACX146" s="5"/>
      <c r="ACY146" s="5"/>
      <c r="ACZ146" s="5"/>
      <c r="ADA146" s="5"/>
      <c r="ADB146" s="5"/>
      <c r="ADC146" s="5"/>
      <c r="ADD146" s="5"/>
      <c r="ADE146" s="5"/>
      <c r="ADF146" s="5"/>
      <c r="ADG146" s="5"/>
      <c r="ADH146" s="5"/>
      <c r="ADI146" s="5"/>
      <c r="ADJ146" s="5"/>
      <c r="ADK146" s="5"/>
      <c r="ADL146" s="5"/>
      <c r="ADM146" s="5"/>
      <c r="ADN146" s="5"/>
      <c r="ADO146" s="5"/>
      <c r="ADP146" s="5"/>
      <c r="ADQ146" s="5"/>
      <c r="ADR146" s="5"/>
      <c r="ADS146" s="5"/>
      <c r="ADT146" s="5"/>
      <c r="ADU146" s="5"/>
      <c r="ADV146" s="5"/>
      <c r="ADW146" s="5"/>
      <c r="ADX146" s="5"/>
      <c r="ADY146" s="5"/>
      <c r="ADZ146" s="5"/>
      <c r="AEA146" s="5"/>
      <c r="AEB146" s="5"/>
      <c r="AEC146" s="5"/>
      <c r="AED146" s="5"/>
      <c r="AEE146" s="5"/>
      <c r="AEF146" s="5"/>
      <c r="AEG146" s="5"/>
      <c r="AEH146" s="5"/>
      <c r="AEI146" s="5"/>
      <c r="AEJ146" s="5"/>
      <c r="AEK146" s="5"/>
      <c r="AEL146" s="5"/>
      <c r="AEM146" s="5"/>
      <c r="AEN146" s="5"/>
      <c r="AEO146" s="5"/>
      <c r="AEP146" s="5"/>
      <c r="AEQ146" s="5"/>
      <c r="AER146" s="5"/>
      <c r="AES146" s="5"/>
      <c r="AET146" s="5"/>
      <c r="AEU146" s="5"/>
      <c r="AEV146" s="5"/>
      <c r="AEW146" s="5"/>
      <c r="AEX146" s="5"/>
      <c r="AEY146" s="5"/>
      <c r="AEZ146" s="5"/>
      <c r="AFA146" s="5"/>
      <c r="AFB146" s="5"/>
      <c r="AFC146" s="5"/>
      <c r="AFD146" s="5"/>
      <c r="AFE146" s="5"/>
      <c r="AFF146" s="5"/>
      <c r="AFG146" s="5"/>
      <c r="AFH146" s="5"/>
      <c r="AFI146" s="5"/>
      <c r="AFJ146" s="5"/>
      <c r="AFK146" s="5"/>
      <c r="AFL146" s="5"/>
      <c r="AFM146" s="5"/>
      <c r="AFN146" s="5"/>
      <c r="AFO146" s="5"/>
      <c r="AFP146" s="5"/>
      <c r="AFQ146" s="5"/>
      <c r="AFR146" s="5"/>
      <c r="AFS146" s="5"/>
      <c r="AFT146" s="5"/>
      <c r="AFU146" s="5"/>
      <c r="AFV146" s="5"/>
      <c r="AFW146" s="5"/>
      <c r="AFX146" s="5"/>
      <c r="AFY146" s="5"/>
      <c r="AFZ146" s="5"/>
      <c r="AGA146" s="5"/>
      <c r="AGB146" s="5"/>
      <c r="AGC146" s="5"/>
      <c r="AGD146" s="5"/>
      <c r="AGE146" s="5"/>
      <c r="AGF146" s="5"/>
      <c r="AGG146" s="5"/>
      <c r="AGH146" s="5"/>
      <c r="AGI146" s="5"/>
      <c r="AGJ146" s="5"/>
      <c r="AGK146" s="5"/>
      <c r="AGL146" s="5"/>
      <c r="AGM146" s="5"/>
      <c r="AGN146" s="5"/>
      <c r="AGO146" s="5"/>
      <c r="AGP146" s="5"/>
      <c r="AGQ146" s="5"/>
      <c r="AGR146" s="5"/>
      <c r="AGS146" s="5"/>
      <c r="AGT146" s="5"/>
      <c r="AGU146" s="5"/>
      <c r="AGV146" s="5"/>
      <c r="AGW146" s="5"/>
      <c r="AGX146" s="5"/>
      <c r="AGY146" s="5"/>
      <c r="AGZ146" s="5"/>
      <c r="AHA146" s="5"/>
      <c r="AHB146" s="5"/>
      <c r="AHC146" s="5"/>
      <c r="AHD146" s="5"/>
      <c r="AHE146" s="5"/>
      <c r="AHF146" s="5"/>
      <c r="AHG146" s="5"/>
      <c r="AHH146" s="5"/>
      <c r="AHI146" s="5"/>
      <c r="AHJ146" s="5"/>
      <c r="AHK146" s="5"/>
      <c r="AHL146" s="5"/>
      <c r="AHM146" s="5"/>
      <c r="AHN146" s="5"/>
      <c r="AHO146" s="5"/>
      <c r="AHP146" s="5"/>
      <c r="AHQ146" s="5"/>
      <c r="AHR146" s="5"/>
      <c r="AHS146" s="5"/>
      <c r="AHT146" s="5"/>
      <c r="AHU146" s="5"/>
      <c r="AHV146" s="5"/>
      <c r="AHW146" s="5"/>
      <c r="AHX146" s="5"/>
      <c r="AHY146" s="5"/>
      <c r="AHZ146" s="5"/>
      <c r="AIA146" s="5"/>
      <c r="AIB146" s="5"/>
      <c r="AIC146" s="5"/>
      <c r="AID146" s="5"/>
      <c r="AIE146" s="5"/>
      <c r="AIF146" s="5"/>
      <c r="AIG146" s="5"/>
      <c r="AIH146" s="5"/>
      <c r="AII146" s="5"/>
      <c r="AIJ146" s="5"/>
      <c r="AIK146" s="5"/>
      <c r="AIL146" s="5"/>
      <c r="AIM146" s="5"/>
      <c r="AIN146" s="5"/>
      <c r="AIO146" s="5"/>
      <c r="AIP146" s="5"/>
      <c r="AIQ146" s="5"/>
      <c r="AIR146" s="5"/>
      <c r="AIS146" s="5"/>
      <c r="AIT146" s="5"/>
      <c r="AIU146" s="5"/>
      <c r="AIV146" s="5"/>
      <c r="AIW146" s="5"/>
      <c r="AIX146" s="5"/>
      <c r="AIY146" s="5"/>
      <c r="AIZ146" s="5"/>
      <c r="AJA146" s="5"/>
      <c r="AJB146" s="5"/>
      <c r="AJC146" s="5"/>
      <c r="AJD146" s="5"/>
      <c r="AJE146" s="5"/>
      <c r="AJF146" s="5"/>
      <c r="AJG146" s="5"/>
      <c r="AJH146" s="5"/>
      <c r="AJI146" s="5"/>
      <c r="AJJ146" s="5"/>
      <c r="AJK146" s="5"/>
      <c r="AJL146" s="5"/>
      <c r="AJM146" s="5"/>
      <c r="AJN146" s="5"/>
      <c r="AJO146" s="5"/>
      <c r="AJP146" s="5"/>
      <c r="AJQ146" s="5"/>
      <c r="AJR146" s="5"/>
      <c r="AJS146" s="5"/>
      <c r="AJT146" s="5"/>
      <c r="AJU146" s="5"/>
      <c r="AJV146" s="5"/>
      <c r="AJW146" s="5"/>
      <c r="AJX146" s="5"/>
      <c r="AJY146" s="5"/>
      <c r="AJZ146" s="5"/>
      <c r="AKA146" s="5"/>
      <c r="AKB146" s="5"/>
      <c r="AKC146" s="5"/>
      <c r="AKD146" s="5"/>
      <c r="AKE146" s="5"/>
      <c r="AKF146" s="5"/>
      <c r="AKG146" s="5"/>
      <c r="AKH146" s="5"/>
      <c r="AKI146" s="5"/>
      <c r="AKJ146" s="5"/>
      <c r="AKK146" s="5"/>
      <c r="AKL146" s="5"/>
      <c r="AKM146" s="5"/>
      <c r="AKN146" s="5"/>
      <c r="AKO146" s="5"/>
      <c r="AKP146" s="5"/>
      <c r="AKQ146" s="5"/>
      <c r="AKR146" s="5"/>
      <c r="AKS146" s="5"/>
      <c r="AKT146" s="5"/>
      <c r="AKU146" s="5"/>
      <c r="AKV146" s="5"/>
      <c r="AKW146" s="5"/>
      <c r="AKX146" s="5"/>
      <c r="AKY146" s="5"/>
      <c r="AKZ146" s="5"/>
      <c r="ALA146" s="5"/>
      <c r="ALB146" s="5"/>
      <c r="ALC146" s="5"/>
      <c r="ALD146" s="5"/>
      <c r="ALE146" s="5"/>
      <c r="ALF146" s="5"/>
      <c r="ALG146" s="5"/>
      <c r="ALH146" s="5"/>
      <c r="ALI146" s="5"/>
      <c r="ALJ146" s="5"/>
      <c r="ALK146" s="5"/>
      <c r="ALL146" s="5"/>
      <c r="ALM146" s="5"/>
      <c r="ALN146" s="5"/>
      <c r="ALO146" s="5"/>
      <c r="ALP146" s="5"/>
      <c r="ALQ146" s="5"/>
      <c r="ALR146" s="5"/>
      <c r="ALS146" s="5"/>
      <c r="ALT146" s="5"/>
      <c r="ALU146" s="5"/>
      <c r="ALV146" s="5"/>
      <c r="ALW146" s="5"/>
      <c r="ALX146" s="5"/>
      <c r="ALY146" s="5"/>
      <c r="ALZ146" s="5"/>
      <c r="AMA146" s="5"/>
      <c r="AMB146" s="5"/>
      <c r="AMC146" s="5"/>
      <c r="AMD146" s="5"/>
      <c r="AME146" s="5"/>
      <c r="AMF146" s="5"/>
      <c r="AMG146" s="5"/>
      <c r="AMH146" s="5"/>
      <c r="AMI146" s="5"/>
      <c r="AMJ146" s="5"/>
    </row>
    <row r="151" spans="1:1024" s="42" customFormat="1" ht="11.25" x14ac:dyDescent="0.2">
      <c r="A151" s="1"/>
      <c r="B151" s="1"/>
      <c r="C151" s="1"/>
      <c r="D151" s="2"/>
      <c r="E151" s="1"/>
      <c r="F151" s="3"/>
      <c r="G151" s="1"/>
      <c r="H151" s="1"/>
      <c r="I151" s="4"/>
      <c r="J151" s="4"/>
      <c r="K151" s="4"/>
      <c r="L151" s="4"/>
      <c r="M151" s="4"/>
      <c r="N151" s="4"/>
      <c r="O151" s="4"/>
      <c r="P151" s="4"/>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c r="GI151" s="5"/>
      <c r="GJ151" s="5"/>
      <c r="GK151" s="5"/>
      <c r="GL151" s="5"/>
      <c r="GM151" s="5"/>
      <c r="GN151" s="5"/>
      <c r="GO151" s="5"/>
      <c r="GP151" s="5"/>
      <c r="GQ151" s="5"/>
      <c r="GR151" s="5"/>
      <c r="GS151" s="5"/>
      <c r="GT151" s="5"/>
      <c r="GU151" s="5"/>
      <c r="GV151" s="5"/>
      <c r="GW151" s="5"/>
      <c r="GX151" s="5"/>
      <c r="GY151" s="5"/>
      <c r="GZ151" s="5"/>
      <c r="HA151" s="5"/>
      <c r="HB151" s="5"/>
      <c r="HC151" s="5"/>
      <c r="HD151" s="5"/>
      <c r="HE151" s="5"/>
      <c r="HF151" s="5"/>
      <c r="HG151" s="5"/>
      <c r="HH151" s="5"/>
      <c r="HI151" s="5"/>
      <c r="HJ151" s="5"/>
      <c r="HK151" s="5"/>
      <c r="HL151" s="5"/>
      <c r="HM151" s="5"/>
      <c r="HN151" s="5"/>
      <c r="HO151" s="5"/>
      <c r="HP151" s="5"/>
      <c r="HQ151" s="5"/>
      <c r="HR151" s="5"/>
      <c r="HS151" s="5"/>
      <c r="HT151" s="5"/>
      <c r="HU151" s="5"/>
      <c r="HV151" s="5"/>
      <c r="HW151" s="5"/>
      <c r="HX151" s="5"/>
      <c r="HY151" s="5"/>
      <c r="HZ151" s="5"/>
      <c r="IA151" s="5"/>
      <c r="IB151" s="5"/>
      <c r="IC151" s="5"/>
      <c r="ID151" s="5"/>
      <c r="IE151" s="5"/>
      <c r="IF151" s="5"/>
      <c r="IG151" s="5"/>
      <c r="IH151" s="5"/>
      <c r="II151" s="5"/>
      <c r="IJ151" s="5"/>
      <c r="IK151" s="5"/>
      <c r="IL151" s="5"/>
      <c r="IM151" s="5"/>
      <c r="IN151" s="5"/>
      <c r="IO151" s="5"/>
      <c r="IP151" s="5"/>
      <c r="IQ151" s="5"/>
      <c r="IR151" s="5"/>
      <c r="IS151" s="5"/>
      <c r="IT151" s="5"/>
      <c r="IU151" s="5"/>
      <c r="IV151" s="5"/>
      <c r="IW151" s="5"/>
      <c r="IX151" s="5"/>
      <c r="IY151" s="5"/>
      <c r="IZ151" s="5"/>
      <c r="JA151" s="5"/>
      <c r="JB151" s="5"/>
      <c r="JC151" s="5"/>
      <c r="JD151" s="5"/>
      <c r="JE151" s="5"/>
      <c r="JF151" s="5"/>
      <c r="JG151" s="5"/>
      <c r="JH151" s="5"/>
      <c r="JI151" s="5"/>
      <c r="JJ151" s="5"/>
      <c r="JK151" s="5"/>
      <c r="JL151" s="5"/>
      <c r="JM151" s="5"/>
      <c r="JN151" s="5"/>
      <c r="JO151" s="5"/>
      <c r="JP151" s="5"/>
      <c r="JQ151" s="5"/>
      <c r="JR151" s="5"/>
      <c r="JS151" s="5"/>
      <c r="JT151" s="5"/>
      <c r="JU151" s="5"/>
      <c r="JV151" s="5"/>
      <c r="JW151" s="5"/>
      <c r="JX151" s="5"/>
      <c r="JY151" s="5"/>
      <c r="JZ151" s="5"/>
      <c r="KA151" s="5"/>
      <c r="KB151" s="5"/>
      <c r="KC151" s="5"/>
      <c r="KD151" s="5"/>
      <c r="KE151" s="5"/>
      <c r="KF151" s="5"/>
      <c r="KG151" s="5"/>
      <c r="KH151" s="5"/>
      <c r="KI151" s="5"/>
      <c r="KJ151" s="5"/>
      <c r="KK151" s="5"/>
      <c r="KL151" s="5"/>
      <c r="KM151" s="5"/>
      <c r="KN151" s="5"/>
      <c r="KO151" s="5"/>
      <c r="KP151" s="5"/>
      <c r="KQ151" s="5"/>
      <c r="KR151" s="5"/>
      <c r="KS151" s="5"/>
      <c r="KT151" s="5"/>
      <c r="KU151" s="5"/>
      <c r="KV151" s="5"/>
      <c r="KW151" s="5"/>
      <c r="KX151" s="5"/>
      <c r="KY151" s="5"/>
      <c r="KZ151" s="5"/>
      <c r="LA151" s="5"/>
      <c r="LB151" s="5"/>
      <c r="LC151" s="5"/>
      <c r="LD151" s="5"/>
      <c r="LE151" s="5"/>
      <c r="LF151" s="5"/>
      <c r="LG151" s="5"/>
      <c r="LH151" s="5"/>
      <c r="LI151" s="5"/>
      <c r="LJ151" s="5"/>
      <c r="LK151" s="5"/>
      <c r="LL151" s="5"/>
      <c r="LM151" s="5"/>
      <c r="LN151" s="5"/>
      <c r="LO151" s="5"/>
      <c r="LP151" s="5"/>
      <c r="LQ151" s="5"/>
      <c r="LR151" s="5"/>
      <c r="LS151" s="5"/>
      <c r="LT151" s="5"/>
      <c r="LU151" s="5"/>
      <c r="LV151" s="5"/>
      <c r="LW151" s="5"/>
      <c r="LX151" s="5"/>
      <c r="LY151" s="5"/>
      <c r="LZ151" s="5"/>
      <c r="MA151" s="5"/>
      <c r="MB151" s="5"/>
      <c r="MC151" s="5"/>
      <c r="MD151" s="5"/>
      <c r="ME151" s="5"/>
      <c r="MF151" s="5"/>
      <c r="MG151" s="5"/>
      <c r="MH151" s="5"/>
      <c r="MI151" s="5"/>
      <c r="MJ151" s="5"/>
      <c r="MK151" s="5"/>
      <c r="ML151" s="5"/>
      <c r="MM151" s="5"/>
      <c r="MN151" s="5"/>
      <c r="MO151" s="5"/>
      <c r="MP151" s="5"/>
      <c r="MQ151" s="5"/>
      <c r="MR151" s="5"/>
      <c r="MS151" s="5"/>
      <c r="MT151" s="5"/>
      <c r="MU151" s="5"/>
      <c r="MV151" s="5"/>
      <c r="MW151" s="5"/>
      <c r="MX151" s="5"/>
      <c r="MY151" s="5"/>
      <c r="MZ151" s="5"/>
      <c r="NA151" s="5"/>
      <c r="NB151" s="5"/>
      <c r="NC151" s="5"/>
      <c r="ND151" s="5"/>
      <c r="NE151" s="5"/>
      <c r="NF151" s="5"/>
      <c r="NG151" s="5"/>
      <c r="NH151" s="5"/>
      <c r="NI151" s="5"/>
      <c r="NJ151" s="5"/>
      <c r="NK151" s="5"/>
      <c r="NL151" s="5"/>
      <c r="NM151" s="5"/>
      <c r="NN151" s="5"/>
      <c r="NO151" s="5"/>
      <c r="NP151" s="5"/>
      <c r="NQ151" s="5"/>
      <c r="NR151" s="5"/>
      <c r="NS151" s="5"/>
      <c r="NT151" s="5"/>
      <c r="NU151" s="5"/>
      <c r="NV151" s="5"/>
      <c r="NW151" s="5"/>
      <c r="NX151" s="5"/>
      <c r="NY151" s="5"/>
      <c r="NZ151" s="5"/>
      <c r="OA151" s="5"/>
      <c r="OB151" s="5"/>
      <c r="OC151" s="5"/>
      <c r="OD151" s="5"/>
      <c r="OE151" s="5"/>
      <c r="OF151" s="5"/>
      <c r="OG151" s="5"/>
      <c r="OH151" s="5"/>
      <c r="OI151" s="5"/>
      <c r="OJ151" s="5"/>
      <c r="OK151" s="5"/>
      <c r="OL151" s="5"/>
      <c r="OM151" s="5"/>
      <c r="ON151" s="5"/>
      <c r="OO151" s="5"/>
      <c r="OP151" s="5"/>
      <c r="OQ151" s="5"/>
      <c r="OR151" s="5"/>
      <c r="OS151" s="5"/>
      <c r="OT151" s="5"/>
      <c r="OU151" s="5"/>
      <c r="OV151" s="5"/>
      <c r="OW151" s="5"/>
      <c r="OX151" s="5"/>
      <c r="OY151" s="5"/>
      <c r="OZ151" s="5"/>
      <c r="PA151" s="5"/>
      <c r="PB151" s="5"/>
      <c r="PC151" s="5"/>
      <c r="PD151" s="5"/>
      <c r="PE151" s="5"/>
      <c r="PF151" s="5"/>
      <c r="PG151" s="5"/>
      <c r="PH151" s="5"/>
      <c r="PI151" s="5"/>
      <c r="PJ151" s="5"/>
      <c r="PK151" s="5"/>
      <c r="PL151" s="5"/>
      <c r="PM151" s="5"/>
      <c r="PN151" s="5"/>
      <c r="PO151" s="5"/>
      <c r="PP151" s="5"/>
      <c r="PQ151" s="5"/>
      <c r="PR151" s="5"/>
      <c r="PS151" s="5"/>
      <c r="PT151" s="5"/>
      <c r="PU151" s="5"/>
      <c r="PV151" s="5"/>
      <c r="PW151" s="5"/>
      <c r="PX151" s="5"/>
      <c r="PY151" s="5"/>
      <c r="PZ151" s="5"/>
      <c r="QA151" s="5"/>
      <c r="QB151" s="5"/>
      <c r="QC151" s="5"/>
      <c r="QD151" s="5"/>
      <c r="QE151" s="5"/>
      <c r="QF151" s="5"/>
      <c r="QG151" s="5"/>
      <c r="QH151" s="5"/>
      <c r="QI151" s="5"/>
      <c r="QJ151" s="5"/>
      <c r="QK151" s="5"/>
      <c r="QL151" s="5"/>
      <c r="QM151" s="5"/>
      <c r="QN151" s="5"/>
      <c r="QO151" s="5"/>
      <c r="QP151" s="5"/>
      <c r="QQ151" s="5"/>
      <c r="QR151" s="5"/>
      <c r="QS151" s="5"/>
      <c r="QT151" s="5"/>
      <c r="QU151" s="5"/>
      <c r="QV151" s="5"/>
      <c r="QW151" s="5"/>
      <c r="QX151" s="5"/>
      <c r="QY151" s="5"/>
      <c r="QZ151" s="5"/>
      <c r="RA151" s="5"/>
      <c r="RB151" s="5"/>
      <c r="RC151" s="5"/>
      <c r="RD151" s="5"/>
      <c r="RE151" s="5"/>
      <c r="RF151" s="5"/>
      <c r="RG151" s="5"/>
      <c r="RH151" s="5"/>
      <c r="RI151" s="5"/>
      <c r="RJ151" s="5"/>
      <c r="RK151" s="5"/>
      <c r="RL151" s="5"/>
      <c r="RM151" s="5"/>
      <c r="RN151" s="5"/>
      <c r="RO151" s="5"/>
      <c r="RP151" s="5"/>
      <c r="RQ151" s="5"/>
      <c r="RR151" s="5"/>
      <c r="RS151" s="5"/>
      <c r="RT151" s="5"/>
      <c r="RU151" s="5"/>
      <c r="RV151" s="5"/>
      <c r="RW151" s="5"/>
      <c r="RX151" s="5"/>
      <c r="RY151" s="5"/>
      <c r="RZ151" s="5"/>
      <c r="SA151" s="5"/>
      <c r="SB151" s="5"/>
      <c r="SC151" s="5"/>
      <c r="SD151" s="5"/>
      <c r="SE151" s="5"/>
      <c r="SF151" s="5"/>
      <c r="SG151" s="5"/>
      <c r="SH151" s="5"/>
      <c r="SI151" s="5"/>
      <c r="SJ151" s="5"/>
      <c r="SK151" s="5"/>
      <c r="SL151" s="5"/>
      <c r="SM151" s="5"/>
      <c r="SN151" s="5"/>
      <c r="SO151" s="5"/>
      <c r="SP151" s="5"/>
      <c r="SQ151" s="5"/>
      <c r="SR151" s="5"/>
      <c r="SS151" s="5"/>
      <c r="ST151" s="5"/>
      <c r="SU151" s="5"/>
      <c r="SV151" s="5"/>
      <c r="SW151" s="5"/>
      <c r="SX151" s="5"/>
      <c r="SY151" s="5"/>
      <c r="SZ151" s="5"/>
      <c r="TA151" s="5"/>
      <c r="TB151" s="5"/>
      <c r="TC151" s="5"/>
      <c r="TD151" s="5"/>
      <c r="TE151" s="5"/>
      <c r="TF151" s="5"/>
      <c r="TG151" s="5"/>
      <c r="TH151" s="5"/>
      <c r="TI151" s="5"/>
      <c r="TJ151" s="5"/>
      <c r="TK151" s="5"/>
      <c r="TL151" s="5"/>
      <c r="TM151" s="5"/>
      <c r="TN151" s="5"/>
      <c r="TO151" s="5"/>
      <c r="TP151" s="5"/>
      <c r="TQ151" s="5"/>
      <c r="TR151" s="5"/>
      <c r="TS151" s="5"/>
      <c r="TT151" s="5"/>
      <c r="TU151" s="5"/>
      <c r="TV151" s="5"/>
      <c r="TW151" s="5"/>
      <c r="TX151" s="5"/>
      <c r="TY151" s="5"/>
      <c r="TZ151" s="5"/>
      <c r="UA151" s="5"/>
      <c r="UB151" s="5"/>
      <c r="UC151" s="5"/>
      <c r="UD151" s="5"/>
      <c r="UE151" s="5"/>
      <c r="UF151" s="5"/>
      <c r="UG151" s="5"/>
      <c r="UH151" s="5"/>
      <c r="UI151" s="5"/>
      <c r="UJ151" s="5"/>
      <c r="UK151" s="5"/>
      <c r="UL151" s="5"/>
      <c r="UM151" s="5"/>
      <c r="UN151" s="5"/>
      <c r="UO151" s="5"/>
      <c r="UP151" s="5"/>
      <c r="UQ151" s="5"/>
      <c r="UR151" s="5"/>
      <c r="US151" s="5"/>
      <c r="UT151" s="5"/>
      <c r="UU151" s="5"/>
      <c r="UV151" s="5"/>
      <c r="UW151" s="5"/>
      <c r="UX151" s="5"/>
      <c r="UY151" s="5"/>
      <c r="UZ151" s="5"/>
      <c r="VA151" s="5"/>
      <c r="VB151" s="5"/>
      <c r="VC151" s="5"/>
      <c r="VD151" s="5"/>
      <c r="VE151" s="5"/>
      <c r="VF151" s="5"/>
      <c r="VG151" s="5"/>
      <c r="VH151" s="5"/>
      <c r="VI151" s="5"/>
      <c r="VJ151" s="5"/>
      <c r="VK151" s="5"/>
      <c r="VL151" s="5"/>
      <c r="VM151" s="5"/>
      <c r="VN151" s="5"/>
      <c r="VO151" s="5"/>
      <c r="VP151" s="5"/>
      <c r="VQ151" s="5"/>
      <c r="VR151" s="5"/>
      <c r="VS151" s="5"/>
      <c r="VT151" s="5"/>
      <c r="VU151" s="5"/>
      <c r="VV151" s="5"/>
      <c r="VW151" s="5"/>
      <c r="VX151" s="5"/>
      <c r="VY151" s="5"/>
      <c r="VZ151" s="5"/>
      <c r="WA151" s="5"/>
      <c r="WB151" s="5"/>
      <c r="WC151" s="5"/>
      <c r="WD151" s="5"/>
      <c r="WE151" s="5"/>
      <c r="WF151" s="5"/>
      <c r="WG151" s="5"/>
      <c r="WH151" s="5"/>
      <c r="WI151" s="5"/>
      <c r="WJ151" s="5"/>
      <c r="WK151" s="5"/>
      <c r="WL151" s="5"/>
      <c r="WM151" s="5"/>
      <c r="WN151" s="5"/>
      <c r="WO151" s="5"/>
      <c r="WP151" s="5"/>
      <c r="WQ151" s="5"/>
      <c r="WR151" s="5"/>
      <c r="WS151" s="5"/>
      <c r="WT151" s="5"/>
      <c r="WU151" s="5"/>
      <c r="WV151" s="5"/>
      <c r="WW151" s="5"/>
      <c r="WX151" s="5"/>
      <c r="WY151" s="5"/>
      <c r="WZ151" s="5"/>
      <c r="XA151" s="5"/>
      <c r="XB151" s="5"/>
      <c r="XC151" s="5"/>
      <c r="XD151" s="5"/>
      <c r="XE151" s="5"/>
      <c r="XF151" s="5"/>
      <c r="XG151" s="5"/>
      <c r="XH151" s="5"/>
      <c r="XI151" s="5"/>
      <c r="XJ151" s="5"/>
      <c r="XK151" s="5"/>
      <c r="XL151" s="5"/>
      <c r="XM151" s="5"/>
      <c r="XN151" s="5"/>
      <c r="XO151" s="5"/>
      <c r="XP151" s="5"/>
      <c r="XQ151" s="5"/>
      <c r="XR151" s="5"/>
      <c r="XS151" s="5"/>
      <c r="XT151" s="5"/>
      <c r="XU151" s="5"/>
      <c r="XV151" s="5"/>
      <c r="XW151" s="5"/>
      <c r="XX151" s="5"/>
      <c r="XY151" s="5"/>
      <c r="XZ151" s="5"/>
      <c r="YA151" s="5"/>
      <c r="YB151" s="5"/>
      <c r="YC151" s="5"/>
      <c r="YD151" s="5"/>
      <c r="YE151" s="5"/>
      <c r="YF151" s="5"/>
      <c r="YG151" s="5"/>
      <c r="YH151" s="5"/>
      <c r="YI151" s="5"/>
      <c r="YJ151" s="5"/>
      <c r="YK151" s="5"/>
      <c r="YL151" s="5"/>
      <c r="YM151" s="5"/>
      <c r="YN151" s="5"/>
      <c r="YO151" s="5"/>
      <c r="YP151" s="5"/>
      <c r="YQ151" s="5"/>
      <c r="YR151" s="5"/>
      <c r="YS151" s="5"/>
      <c r="YT151" s="5"/>
      <c r="YU151" s="5"/>
      <c r="YV151" s="5"/>
      <c r="YW151" s="5"/>
      <c r="YX151" s="5"/>
      <c r="YY151" s="5"/>
      <c r="YZ151" s="5"/>
      <c r="ZA151" s="5"/>
      <c r="ZB151" s="5"/>
      <c r="ZC151" s="5"/>
      <c r="ZD151" s="5"/>
      <c r="ZE151" s="5"/>
      <c r="ZF151" s="5"/>
      <c r="ZG151" s="5"/>
      <c r="ZH151" s="5"/>
      <c r="ZI151" s="5"/>
      <c r="ZJ151" s="5"/>
      <c r="ZK151" s="5"/>
      <c r="ZL151" s="5"/>
      <c r="ZM151" s="5"/>
      <c r="ZN151" s="5"/>
      <c r="ZO151" s="5"/>
      <c r="ZP151" s="5"/>
      <c r="ZQ151" s="5"/>
      <c r="ZR151" s="5"/>
      <c r="ZS151" s="5"/>
      <c r="ZT151" s="5"/>
      <c r="ZU151" s="5"/>
      <c r="ZV151" s="5"/>
      <c r="ZW151" s="5"/>
      <c r="ZX151" s="5"/>
      <c r="ZY151" s="5"/>
      <c r="ZZ151" s="5"/>
      <c r="AAA151" s="5"/>
      <c r="AAB151" s="5"/>
      <c r="AAC151" s="5"/>
      <c r="AAD151" s="5"/>
      <c r="AAE151" s="5"/>
      <c r="AAF151" s="5"/>
      <c r="AAG151" s="5"/>
      <c r="AAH151" s="5"/>
      <c r="AAI151" s="5"/>
      <c r="AAJ151" s="5"/>
      <c r="AAK151" s="5"/>
      <c r="AAL151" s="5"/>
      <c r="AAM151" s="5"/>
      <c r="AAN151" s="5"/>
      <c r="AAO151" s="5"/>
      <c r="AAP151" s="5"/>
      <c r="AAQ151" s="5"/>
      <c r="AAR151" s="5"/>
      <c r="AAS151" s="5"/>
      <c r="AAT151" s="5"/>
      <c r="AAU151" s="5"/>
      <c r="AAV151" s="5"/>
      <c r="AAW151" s="5"/>
      <c r="AAX151" s="5"/>
      <c r="AAY151" s="5"/>
      <c r="AAZ151" s="5"/>
      <c r="ABA151" s="5"/>
      <c r="ABB151" s="5"/>
      <c r="ABC151" s="5"/>
      <c r="ABD151" s="5"/>
      <c r="ABE151" s="5"/>
      <c r="ABF151" s="5"/>
      <c r="ABG151" s="5"/>
      <c r="ABH151" s="5"/>
      <c r="ABI151" s="5"/>
      <c r="ABJ151" s="5"/>
      <c r="ABK151" s="5"/>
      <c r="ABL151" s="5"/>
      <c r="ABM151" s="5"/>
      <c r="ABN151" s="5"/>
      <c r="ABO151" s="5"/>
      <c r="ABP151" s="5"/>
      <c r="ABQ151" s="5"/>
      <c r="ABR151" s="5"/>
      <c r="ABS151" s="5"/>
      <c r="ABT151" s="5"/>
      <c r="ABU151" s="5"/>
      <c r="ABV151" s="5"/>
      <c r="ABW151" s="5"/>
      <c r="ABX151" s="5"/>
      <c r="ABY151" s="5"/>
      <c r="ABZ151" s="5"/>
      <c r="ACA151" s="5"/>
      <c r="ACB151" s="5"/>
      <c r="ACC151" s="5"/>
      <c r="ACD151" s="5"/>
      <c r="ACE151" s="5"/>
      <c r="ACF151" s="5"/>
      <c r="ACG151" s="5"/>
      <c r="ACH151" s="5"/>
      <c r="ACI151" s="5"/>
      <c r="ACJ151" s="5"/>
      <c r="ACK151" s="5"/>
      <c r="ACL151" s="5"/>
      <c r="ACM151" s="5"/>
      <c r="ACN151" s="5"/>
      <c r="ACO151" s="5"/>
      <c r="ACP151" s="5"/>
      <c r="ACQ151" s="5"/>
      <c r="ACR151" s="5"/>
      <c r="ACS151" s="5"/>
      <c r="ACT151" s="5"/>
      <c r="ACU151" s="5"/>
      <c r="ACV151" s="5"/>
      <c r="ACW151" s="5"/>
      <c r="ACX151" s="5"/>
      <c r="ACY151" s="5"/>
      <c r="ACZ151" s="5"/>
      <c r="ADA151" s="5"/>
      <c r="ADB151" s="5"/>
      <c r="ADC151" s="5"/>
      <c r="ADD151" s="5"/>
      <c r="ADE151" s="5"/>
      <c r="ADF151" s="5"/>
      <c r="ADG151" s="5"/>
      <c r="ADH151" s="5"/>
      <c r="ADI151" s="5"/>
      <c r="ADJ151" s="5"/>
      <c r="ADK151" s="5"/>
      <c r="ADL151" s="5"/>
      <c r="ADM151" s="5"/>
      <c r="ADN151" s="5"/>
      <c r="ADO151" s="5"/>
      <c r="ADP151" s="5"/>
      <c r="ADQ151" s="5"/>
      <c r="ADR151" s="5"/>
      <c r="ADS151" s="5"/>
      <c r="ADT151" s="5"/>
      <c r="ADU151" s="5"/>
      <c r="ADV151" s="5"/>
      <c r="ADW151" s="5"/>
      <c r="ADX151" s="5"/>
      <c r="ADY151" s="5"/>
      <c r="ADZ151" s="5"/>
      <c r="AEA151" s="5"/>
      <c r="AEB151" s="5"/>
      <c r="AEC151" s="5"/>
      <c r="AED151" s="5"/>
      <c r="AEE151" s="5"/>
      <c r="AEF151" s="5"/>
      <c r="AEG151" s="5"/>
      <c r="AEH151" s="5"/>
      <c r="AEI151" s="5"/>
      <c r="AEJ151" s="5"/>
      <c r="AEK151" s="5"/>
      <c r="AEL151" s="5"/>
      <c r="AEM151" s="5"/>
      <c r="AEN151" s="5"/>
      <c r="AEO151" s="5"/>
      <c r="AEP151" s="5"/>
      <c r="AEQ151" s="5"/>
      <c r="AER151" s="5"/>
      <c r="AES151" s="5"/>
      <c r="AET151" s="5"/>
      <c r="AEU151" s="5"/>
      <c r="AEV151" s="5"/>
      <c r="AEW151" s="5"/>
      <c r="AEX151" s="5"/>
      <c r="AEY151" s="5"/>
      <c r="AEZ151" s="5"/>
      <c r="AFA151" s="5"/>
      <c r="AFB151" s="5"/>
      <c r="AFC151" s="5"/>
      <c r="AFD151" s="5"/>
      <c r="AFE151" s="5"/>
      <c r="AFF151" s="5"/>
      <c r="AFG151" s="5"/>
      <c r="AFH151" s="5"/>
      <c r="AFI151" s="5"/>
      <c r="AFJ151" s="5"/>
      <c r="AFK151" s="5"/>
      <c r="AFL151" s="5"/>
      <c r="AFM151" s="5"/>
      <c r="AFN151" s="5"/>
      <c r="AFO151" s="5"/>
      <c r="AFP151" s="5"/>
      <c r="AFQ151" s="5"/>
      <c r="AFR151" s="5"/>
      <c r="AFS151" s="5"/>
      <c r="AFT151" s="5"/>
      <c r="AFU151" s="5"/>
      <c r="AFV151" s="5"/>
      <c r="AFW151" s="5"/>
      <c r="AFX151" s="5"/>
      <c r="AFY151" s="5"/>
      <c r="AFZ151" s="5"/>
      <c r="AGA151" s="5"/>
      <c r="AGB151" s="5"/>
      <c r="AGC151" s="5"/>
      <c r="AGD151" s="5"/>
      <c r="AGE151" s="5"/>
      <c r="AGF151" s="5"/>
      <c r="AGG151" s="5"/>
      <c r="AGH151" s="5"/>
      <c r="AGI151" s="5"/>
      <c r="AGJ151" s="5"/>
      <c r="AGK151" s="5"/>
      <c r="AGL151" s="5"/>
      <c r="AGM151" s="5"/>
      <c r="AGN151" s="5"/>
      <c r="AGO151" s="5"/>
      <c r="AGP151" s="5"/>
      <c r="AGQ151" s="5"/>
      <c r="AGR151" s="5"/>
      <c r="AGS151" s="5"/>
      <c r="AGT151" s="5"/>
      <c r="AGU151" s="5"/>
      <c r="AGV151" s="5"/>
      <c r="AGW151" s="5"/>
      <c r="AGX151" s="5"/>
      <c r="AGY151" s="5"/>
      <c r="AGZ151" s="5"/>
      <c r="AHA151" s="5"/>
      <c r="AHB151" s="5"/>
      <c r="AHC151" s="5"/>
      <c r="AHD151" s="5"/>
      <c r="AHE151" s="5"/>
      <c r="AHF151" s="5"/>
      <c r="AHG151" s="5"/>
      <c r="AHH151" s="5"/>
      <c r="AHI151" s="5"/>
      <c r="AHJ151" s="5"/>
      <c r="AHK151" s="5"/>
      <c r="AHL151" s="5"/>
      <c r="AHM151" s="5"/>
      <c r="AHN151" s="5"/>
      <c r="AHO151" s="5"/>
      <c r="AHP151" s="5"/>
      <c r="AHQ151" s="5"/>
      <c r="AHR151" s="5"/>
      <c r="AHS151" s="5"/>
      <c r="AHT151" s="5"/>
      <c r="AHU151" s="5"/>
      <c r="AHV151" s="5"/>
      <c r="AHW151" s="5"/>
      <c r="AHX151" s="5"/>
      <c r="AHY151" s="5"/>
      <c r="AHZ151" s="5"/>
      <c r="AIA151" s="5"/>
      <c r="AIB151" s="5"/>
      <c r="AIC151" s="5"/>
      <c r="AID151" s="5"/>
      <c r="AIE151" s="5"/>
      <c r="AIF151" s="5"/>
      <c r="AIG151" s="5"/>
      <c r="AIH151" s="5"/>
      <c r="AII151" s="5"/>
      <c r="AIJ151" s="5"/>
      <c r="AIK151" s="5"/>
      <c r="AIL151" s="5"/>
      <c r="AIM151" s="5"/>
      <c r="AIN151" s="5"/>
      <c r="AIO151" s="5"/>
      <c r="AIP151" s="5"/>
      <c r="AIQ151" s="5"/>
      <c r="AIR151" s="5"/>
      <c r="AIS151" s="5"/>
      <c r="AIT151" s="5"/>
      <c r="AIU151" s="5"/>
      <c r="AIV151" s="5"/>
      <c r="AIW151" s="5"/>
      <c r="AIX151" s="5"/>
      <c r="AIY151" s="5"/>
      <c r="AIZ151" s="5"/>
      <c r="AJA151" s="5"/>
      <c r="AJB151" s="5"/>
      <c r="AJC151" s="5"/>
      <c r="AJD151" s="5"/>
      <c r="AJE151" s="5"/>
      <c r="AJF151" s="5"/>
      <c r="AJG151" s="5"/>
      <c r="AJH151" s="5"/>
      <c r="AJI151" s="5"/>
      <c r="AJJ151" s="5"/>
      <c r="AJK151" s="5"/>
      <c r="AJL151" s="5"/>
      <c r="AJM151" s="5"/>
      <c r="AJN151" s="5"/>
      <c r="AJO151" s="5"/>
      <c r="AJP151" s="5"/>
      <c r="AJQ151" s="5"/>
      <c r="AJR151" s="5"/>
      <c r="AJS151" s="5"/>
      <c r="AJT151" s="5"/>
      <c r="AJU151" s="5"/>
      <c r="AJV151" s="5"/>
      <c r="AJW151" s="5"/>
      <c r="AJX151" s="5"/>
      <c r="AJY151" s="5"/>
      <c r="AJZ151" s="5"/>
      <c r="AKA151" s="5"/>
      <c r="AKB151" s="5"/>
      <c r="AKC151" s="5"/>
      <c r="AKD151" s="5"/>
      <c r="AKE151" s="5"/>
      <c r="AKF151" s="5"/>
      <c r="AKG151" s="5"/>
      <c r="AKH151" s="5"/>
      <c r="AKI151" s="5"/>
      <c r="AKJ151" s="5"/>
      <c r="AKK151" s="5"/>
      <c r="AKL151" s="5"/>
      <c r="AKM151" s="5"/>
      <c r="AKN151" s="5"/>
      <c r="AKO151" s="5"/>
      <c r="AKP151" s="5"/>
      <c r="AKQ151" s="5"/>
      <c r="AKR151" s="5"/>
      <c r="AKS151" s="5"/>
      <c r="AKT151" s="5"/>
      <c r="AKU151" s="5"/>
      <c r="AKV151" s="5"/>
      <c r="AKW151" s="5"/>
      <c r="AKX151" s="5"/>
      <c r="AKY151" s="5"/>
      <c r="AKZ151" s="5"/>
      <c r="ALA151" s="5"/>
      <c r="ALB151" s="5"/>
      <c r="ALC151" s="5"/>
      <c r="ALD151" s="5"/>
      <c r="ALE151" s="5"/>
      <c r="ALF151" s="5"/>
      <c r="ALG151" s="5"/>
      <c r="ALH151" s="5"/>
      <c r="ALI151" s="5"/>
      <c r="ALJ151" s="5"/>
      <c r="ALK151" s="5"/>
      <c r="ALL151" s="5"/>
      <c r="ALM151" s="5"/>
      <c r="ALN151" s="5"/>
      <c r="ALO151" s="5"/>
      <c r="ALP151" s="5"/>
      <c r="ALQ151" s="5"/>
      <c r="ALR151" s="5"/>
      <c r="ALS151" s="5"/>
      <c r="ALT151" s="5"/>
      <c r="ALU151" s="5"/>
      <c r="ALV151" s="5"/>
      <c r="ALW151" s="5"/>
      <c r="ALX151" s="5"/>
      <c r="ALY151" s="5"/>
      <c r="ALZ151" s="5"/>
      <c r="AMA151" s="5"/>
      <c r="AMB151" s="5"/>
      <c r="AMC151" s="5"/>
      <c r="AMD151" s="5"/>
      <c r="AME151" s="5"/>
      <c r="AMF151" s="5"/>
      <c r="AMG151" s="5"/>
      <c r="AMH151" s="5"/>
      <c r="AMI151" s="5"/>
      <c r="AMJ151" s="5"/>
    </row>
    <row r="152" spans="1:1024" x14ac:dyDescent="0.2">
      <c r="K152" s="3"/>
      <c r="L152" s="3"/>
      <c r="M152" s="3"/>
      <c r="N152" s="3"/>
    </row>
    <row r="153" spans="1:1024" x14ac:dyDescent="0.2">
      <c r="K153" s="3"/>
      <c r="L153" s="3"/>
      <c r="M153" s="3"/>
      <c r="N153" s="3"/>
    </row>
    <row r="154" spans="1:1024" x14ac:dyDescent="0.2">
      <c r="K154" s="3"/>
      <c r="L154" s="3"/>
      <c r="M154" s="3"/>
      <c r="N154" s="3"/>
    </row>
    <row r="155" spans="1:1024" x14ac:dyDescent="0.2">
      <c r="K155" s="3"/>
      <c r="L155" s="3"/>
      <c r="M155" s="3"/>
      <c r="N155" s="3"/>
    </row>
    <row r="156" spans="1:1024" s="42" customFormat="1" x14ac:dyDescent="0.2">
      <c r="A156" s="1"/>
      <c r="B156" s="1"/>
      <c r="C156" s="1"/>
      <c r="D156" s="2"/>
      <c r="E156" s="1"/>
      <c r="F156" s="3"/>
      <c r="G156" s="1"/>
      <c r="H156" s="1"/>
      <c r="I156" s="4"/>
      <c r="J156" s="4"/>
      <c r="K156" s="57"/>
      <c r="L156" s="57"/>
      <c r="M156" s="57"/>
      <c r="N156" s="57"/>
      <c r="O156" s="4"/>
      <c r="P156" s="4"/>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c r="CH156" s="5"/>
      <c r="CI156" s="5"/>
      <c r="CJ156" s="5"/>
      <c r="CK156" s="5"/>
      <c r="CL156" s="5"/>
      <c r="CM156" s="5"/>
      <c r="CN156" s="5"/>
      <c r="CO156" s="5"/>
      <c r="CP156" s="5"/>
      <c r="CQ156" s="5"/>
      <c r="CR156" s="5"/>
      <c r="CS156" s="5"/>
      <c r="CT156" s="5"/>
      <c r="CU156" s="5"/>
      <c r="CV156" s="5"/>
      <c r="CW156" s="5"/>
      <c r="CX156" s="5"/>
      <c r="CY156" s="5"/>
      <c r="CZ156" s="5"/>
      <c r="DA156" s="5"/>
      <c r="DB156" s="5"/>
      <c r="DC156" s="5"/>
      <c r="DD156" s="5"/>
      <c r="DE156" s="5"/>
      <c r="DF156" s="5"/>
      <c r="DG156" s="5"/>
      <c r="DH156" s="5"/>
      <c r="DI156" s="5"/>
      <c r="DJ156" s="5"/>
      <c r="DK156" s="5"/>
      <c r="DL156" s="5"/>
      <c r="DM156" s="5"/>
      <c r="DN156" s="5"/>
      <c r="DO156" s="5"/>
      <c r="DP156" s="5"/>
      <c r="DQ156" s="5"/>
      <c r="DR156" s="5"/>
      <c r="DS156" s="5"/>
      <c r="DT156" s="5"/>
      <c r="DU156" s="5"/>
      <c r="DV156" s="5"/>
      <c r="DW156" s="5"/>
      <c r="DX156" s="5"/>
      <c r="DY156" s="5"/>
      <c r="DZ156" s="5"/>
      <c r="EA156" s="5"/>
      <c r="EB156" s="5"/>
      <c r="EC156" s="5"/>
      <c r="ED156" s="5"/>
      <c r="EE156" s="5"/>
      <c r="EF156" s="5"/>
      <c r="EG156" s="5"/>
      <c r="EH156" s="5"/>
      <c r="EI156" s="5"/>
      <c r="EJ156" s="5"/>
      <c r="EK156" s="5"/>
      <c r="EL156" s="5"/>
      <c r="EM156" s="5"/>
      <c r="EN156" s="5"/>
      <c r="EO156" s="5"/>
      <c r="EP156" s="5"/>
      <c r="EQ156" s="5"/>
      <c r="ER156" s="5"/>
      <c r="ES156" s="5"/>
      <c r="ET156" s="5"/>
      <c r="EU156" s="5"/>
      <c r="EV156" s="5"/>
      <c r="EW156" s="5"/>
      <c r="EX156" s="5"/>
      <c r="EY156" s="5"/>
      <c r="EZ156" s="5"/>
      <c r="FA156" s="5"/>
      <c r="FB156" s="5"/>
      <c r="FC156" s="5"/>
      <c r="FD156" s="5"/>
      <c r="FE156" s="5"/>
      <c r="FF156" s="5"/>
      <c r="FG156" s="5"/>
      <c r="FH156" s="5"/>
      <c r="FI156" s="5"/>
      <c r="FJ156" s="5"/>
      <c r="FK156" s="5"/>
      <c r="FL156" s="5"/>
      <c r="FM156" s="5"/>
      <c r="FN156" s="5"/>
      <c r="FO156" s="5"/>
      <c r="FP156" s="5"/>
      <c r="FQ156" s="5"/>
      <c r="FR156" s="5"/>
      <c r="FS156" s="5"/>
      <c r="FT156" s="5"/>
      <c r="FU156" s="5"/>
      <c r="FV156" s="5"/>
      <c r="FW156" s="5"/>
      <c r="FX156" s="5"/>
      <c r="FY156" s="5"/>
      <c r="FZ156" s="5"/>
      <c r="GA156" s="5"/>
      <c r="GB156" s="5"/>
      <c r="GC156" s="5"/>
      <c r="GD156" s="5"/>
      <c r="GE156" s="5"/>
      <c r="GF156" s="5"/>
      <c r="GG156" s="5"/>
      <c r="GH156" s="5"/>
      <c r="GI156" s="5"/>
      <c r="GJ156" s="5"/>
      <c r="GK156" s="5"/>
      <c r="GL156" s="5"/>
      <c r="GM156" s="5"/>
      <c r="GN156" s="5"/>
      <c r="GO156" s="5"/>
      <c r="GP156" s="5"/>
      <c r="GQ156" s="5"/>
      <c r="GR156" s="5"/>
      <c r="GS156" s="5"/>
      <c r="GT156" s="5"/>
      <c r="GU156" s="5"/>
      <c r="GV156" s="5"/>
      <c r="GW156" s="5"/>
      <c r="GX156" s="5"/>
      <c r="GY156" s="5"/>
      <c r="GZ156" s="5"/>
      <c r="HA156" s="5"/>
      <c r="HB156" s="5"/>
      <c r="HC156" s="5"/>
      <c r="HD156" s="5"/>
      <c r="HE156" s="5"/>
      <c r="HF156" s="5"/>
      <c r="HG156" s="5"/>
      <c r="HH156" s="5"/>
      <c r="HI156" s="5"/>
      <c r="HJ156" s="5"/>
      <c r="HK156" s="5"/>
      <c r="HL156" s="5"/>
      <c r="HM156" s="5"/>
      <c r="HN156" s="5"/>
      <c r="HO156" s="5"/>
      <c r="HP156" s="5"/>
      <c r="HQ156" s="5"/>
      <c r="HR156" s="5"/>
      <c r="HS156" s="5"/>
      <c r="HT156" s="5"/>
      <c r="HU156" s="5"/>
      <c r="HV156" s="5"/>
      <c r="HW156" s="5"/>
      <c r="HX156" s="5"/>
      <c r="HY156" s="5"/>
      <c r="HZ156" s="5"/>
      <c r="IA156" s="5"/>
      <c r="IB156" s="5"/>
      <c r="IC156" s="5"/>
      <c r="ID156" s="5"/>
      <c r="IE156" s="5"/>
      <c r="IF156" s="5"/>
      <c r="IG156" s="5"/>
      <c r="IH156" s="5"/>
      <c r="II156" s="5"/>
      <c r="IJ156" s="5"/>
      <c r="IK156" s="5"/>
      <c r="IL156" s="5"/>
      <c r="IM156" s="5"/>
      <c r="IN156" s="5"/>
      <c r="IO156" s="5"/>
      <c r="IP156" s="5"/>
      <c r="IQ156" s="5"/>
      <c r="IR156" s="5"/>
      <c r="IS156" s="5"/>
      <c r="IT156" s="5"/>
      <c r="IU156" s="5"/>
      <c r="IV156" s="5"/>
      <c r="IW156" s="5"/>
      <c r="IX156" s="5"/>
      <c r="IY156" s="5"/>
      <c r="IZ156" s="5"/>
      <c r="JA156" s="5"/>
      <c r="JB156" s="5"/>
      <c r="JC156" s="5"/>
      <c r="JD156" s="5"/>
      <c r="JE156" s="5"/>
      <c r="JF156" s="5"/>
      <c r="JG156" s="5"/>
      <c r="JH156" s="5"/>
      <c r="JI156" s="5"/>
      <c r="JJ156" s="5"/>
      <c r="JK156" s="5"/>
      <c r="JL156" s="5"/>
      <c r="JM156" s="5"/>
      <c r="JN156" s="5"/>
      <c r="JO156" s="5"/>
      <c r="JP156" s="5"/>
      <c r="JQ156" s="5"/>
      <c r="JR156" s="5"/>
      <c r="JS156" s="5"/>
      <c r="JT156" s="5"/>
      <c r="JU156" s="5"/>
      <c r="JV156" s="5"/>
      <c r="JW156" s="5"/>
      <c r="JX156" s="5"/>
      <c r="JY156" s="5"/>
      <c r="JZ156" s="5"/>
      <c r="KA156" s="5"/>
      <c r="KB156" s="5"/>
      <c r="KC156" s="5"/>
      <c r="KD156" s="5"/>
      <c r="KE156" s="5"/>
      <c r="KF156" s="5"/>
      <c r="KG156" s="5"/>
      <c r="KH156" s="5"/>
      <c r="KI156" s="5"/>
      <c r="KJ156" s="5"/>
      <c r="KK156" s="5"/>
      <c r="KL156" s="5"/>
      <c r="KM156" s="5"/>
      <c r="KN156" s="5"/>
      <c r="KO156" s="5"/>
      <c r="KP156" s="5"/>
      <c r="KQ156" s="5"/>
      <c r="KR156" s="5"/>
      <c r="KS156" s="5"/>
      <c r="KT156" s="5"/>
      <c r="KU156" s="5"/>
      <c r="KV156" s="5"/>
      <c r="KW156" s="5"/>
      <c r="KX156" s="5"/>
      <c r="KY156" s="5"/>
      <c r="KZ156" s="5"/>
      <c r="LA156" s="5"/>
      <c r="LB156" s="5"/>
      <c r="LC156" s="5"/>
      <c r="LD156" s="5"/>
      <c r="LE156" s="5"/>
      <c r="LF156" s="5"/>
      <c r="LG156" s="5"/>
      <c r="LH156" s="5"/>
      <c r="LI156" s="5"/>
      <c r="LJ156" s="5"/>
      <c r="LK156" s="5"/>
      <c r="LL156" s="5"/>
      <c r="LM156" s="5"/>
      <c r="LN156" s="5"/>
      <c r="LO156" s="5"/>
      <c r="LP156" s="5"/>
      <c r="LQ156" s="5"/>
      <c r="LR156" s="5"/>
      <c r="LS156" s="5"/>
      <c r="LT156" s="5"/>
      <c r="LU156" s="5"/>
      <c r="LV156" s="5"/>
      <c r="LW156" s="5"/>
      <c r="LX156" s="5"/>
      <c r="LY156" s="5"/>
      <c r="LZ156" s="5"/>
      <c r="MA156" s="5"/>
      <c r="MB156" s="5"/>
      <c r="MC156" s="5"/>
      <c r="MD156" s="5"/>
      <c r="ME156" s="5"/>
      <c r="MF156" s="5"/>
      <c r="MG156" s="5"/>
      <c r="MH156" s="5"/>
      <c r="MI156" s="5"/>
      <c r="MJ156" s="5"/>
      <c r="MK156" s="5"/>
      <c r="ML156" s="5"/>
      <c r="MM156" s="5"/>
      <c r="MN156" s="5"/>
      <c r="MO156" s="5"/>
      <c r="MP156" s="5"/>
      <c r="MQ156" s="5"/>
      <c r="MR156" s="5"/>
      <c r="MS156" s="5"/>
      <c r="MT156" s="5"/>
      <c r="MU156" s="5"/>
      <c r="MV156" s="5"/>
      <c r="MW156" s="5"/>
      <c r="MX156" s="5"/>
      <c r="MY156" s="5"/>
      <c r="MZ156" s="5"/>
      <c r="NA156" s="5"/>
      <c r="NB156" s="5"/>
      <c r="NC156" s="5"/>
      <c r="ND156" s="5"/>
      <c r="NE156" s="5"/>
      <c r="NF156" s="5"/>
      <c r="NG156" s="5"/>
      <c r="NH156" s="5"/>
      <c r="NI156" s="5"/>
      <c r="NJ156" s="5"/>
      <c r="NK156" s="5"/>
      <c r="NL156" s="5"/>
      <c r="NM156" s="5"/>
      <c r="NN156" s="5"/>
      <c r="NO156" s="5"/>
      <c r="NP156" s="5"/>
      <c r="NQ156" s="5"/>
      <c r="NR156" s="5"/>
      <c r="NS156" s="5"/>
      <c r="NT156" s="5"/>
      <c r="NU156" s="5"/>
      <c r="NV156" s="5"/>
      <c r="NW156" s="5"/>
      <c r="NX156" s="5"/>
      <c r="NY156" s="5"/>
      <c r="NZ156" s="5"/>
      <c r="OA156" s="5"/>
      <c r="OB156" s="5"/>
      <c r="OC156" s="5"/>
      <c r="OD156" s="5"/>
      <c r="OE156" s="5"/>
      <c r="OF156" s="5"/>
      <c r="OG156" s="5"/>
      <c r="OH156" s="5"/>
      <c r="OI156" s="5"/>
      <c r="OJ156" s="5"/>
      <c r="OK156" s="5"/>
      <c r="OL156" s="5"/>
      <c r="OM156" s="5"/>
      <c r="ON156" s="5"/>
      <c r="OO156" s="5"/>
      <c r="OP156" s="5"/>
      <c r="OQ156" s="5"/>
      <c r="OR156" s="5"/>
      <c r="OS156" s="5"/>
      <c r="OT156" s="5"/>
      <c r="OU156" s="5"/>
      <c r="OV156" s="5"/>
      <c r="OW156" s="5"/>
      <c r="OX156" s="5"/>
      <c r="OY156" s="5"/>
      <c r="OZ156" s="5"/>
      <c r="PA156" s="5"/>
      <c r="PB156" s="5"/>
      <c r="PC156" s="5"/>
      <c r="PD156" s="5"/>
      <c r="PE156" s="5"/>
      <c r="PF156" s="5"/>
      <c r="PG156" s="5"/>
      <c r="PH156" s="5"/>
      <c r="PI156" s="5"/>
      <c r="PJ156" s="5"/>
      <c r="PK156" s="5"/>
      <c r="PL156" s="5"/>
      <c r="PM156" s="5"/>
      <c r="PN156" s="5"/>
      <c r="PO156" s="5"/>
      <c r="PP156" s="5"/>
      <c r="PQ156" s="5"/>
      <c r="PR156" s="5"/>
      <c r="PS156" s="5"/>
      <c r="PT156" s="5"/>
      <c r="PU156" s="5"/>
      <c r="PV156" s="5"/>
      <c r="PW156" s="5"/>
      <c r="PX156" s="5"/>
      <c r="PY156" s="5"/>
      <c r="PZ156" s="5"/>
      <c r="QA156" s="5"/>
      <c r="QB156" s="5"/>
      <c r="QC156" s="5"/>
      <c r="QD156" s="5"/>
      <c r="QE156" s="5"/>
      <c r="QF156" s="5"/>
      <c r="QG156" s="5"/>
      <c r="QH156" s="5"/>
      <c r="QI156" s="5"/>
      <c r="QJ156" s="5"/>
      <c r="QK156" s="5"/>
      <c r="QL156" s="5"/>
      <c r="QM156" s="5"/>
      <c r="QN156" s="5"/>
      <c r="QO156" s="5"/>
      <c r="QP156" s="5"/>
      <c r="QQ156" s="5"/>
      <c r="QR156" s="5"/>
      <c r="QS156" s="5"/>
      <c r="QT156" s="5"/>
      <c r="QU156" s="5"/>
      <c r="QV156" s="5"/>
      <c r="QW156" s="5"/>
      <c r="QX156" s="5"/>
      <c r="QY156" s="5"/>
      <c r="QZ156" s="5"/>
      <c r="RA156" s="5"/>
      <c r="RB156" s="5"/>
      <c r="RC156" s="5"/>
      <c r="RD156" s="5"/>
      <c r="RE156" s="5"/>
      <c r="RF156" s="5"/>
      <c r="RG156" s="5"/>
      <c r="RH156" s="5"/>
      <c r="RI156" s="5"/>
      <c r="RJ156" s="5"/>
      <c r="RK156" s="5"/>
      <c r="RL156" s="5"/>
      <c r="RM156" s="5"/>
      <c r="RN156" s="5"/>
      <c r="RO156" s="5"/>
      <c r="RP156" s="5"/>
      <c r="RQ156" s="5"/>
      <c r="RR156" s="5"/>
      <c r="RS156" s="5"/>
      <c r="RT156" s="5"/>
      <c r="RU156" s="5"/>
      <c r="RV156" s="5"/>
      <c r="RW156" s="5"/>
      <c r="RX156" s="5"/>
      <c r="RY156" s="5"/>
      <c r="RZ156" s="5"/>
      <c r="SA156" s="5"/>
      <c r="SB156" s="5"/>
      <c r="SC156" s="5"/>
      <c r="SD156" s="5"/>
      <c r="SE156" s="5"/>
      <c r="SF156" s="5"/>
      <c r="SG156" s="5"/>
      <c r="SH156" s="5"/>
      <c r="SI156" s="5"/>
      <c r="SJ156" s="5"/>
      <c r="SK156" s="5"/>
      <c r="SL156" s="5"/>
      <c r="SM156" s="5"/>
      <c r="SN156" s="5"/>
      <c r="SO156" s="5"/>
      <c r="SP156" s="5"/>
      <c r="SQ156" s="5"/>
      <c r="SR156" s="5"/>
      <c r="SS156" s="5"/>
      <c r="ST156" s="5"/>
      <c r="SU156" s="5"/>
      <c r="SV156" s="5"/>
      <c r="SW156" s="5"/>
      <c r="SX156" s="5"/>
      <c r="SY156" s="5"/>
      <c r="SZ156" s="5"/>
      <c r="TA156" s="5"/>
      <c r="TB156" s="5"/>
      <c r="TC156" s="5"/>
      <c r="TD156" s="5"/>
      <c r="TE156" s="5"/>
      <c r="TF156" s="5"/>
      <c r="TG156" s="5"/>
      <c r="TH156" s="5"/>
      <c r="TI156" s="5"/>
      <c r="TJ156" s="5"/>
      <c r="TK156" s="5"/>
      <c r="TL156" s="5"/>
      <c r="TM156" s="5"/>
      <c r="TN156" s="5"/>
      <c r="TO156" s="5"/>
      <c r="TP156" s="5"/>
      <c r="TQ156" s="5"/>
      <c r="TR156" s="5"/>
      <c r="TS156" s="5"/>
      <c r="TT156" s="5"/>
      <c r="TU156" s="5"/>
      <c r="TV156" s="5"/>
      <c r="TW156" s="5"/>
      <c r="TX156" s="5"/>
      <c r="TY156" s="5"/>
      <c r="TZ156" s="5"/>
      <c r="UA156" s="5"/>
      <c r="UB156" s="5"/>
      <c r="UC156" s="5"/>
      <c r="UD156" s="5"/>
      <c r="UE156" s="5"/>
      <c r="UF156" s="5"/>
      <c r="UG156" s="5"/>
      <c r="UH156" s="5"/>
      <c r="UI156" s="5"/>
      <c r="UJ156" s="5"/>
      <c r="UK156" s="5"/>
      <c r="UL156" s="5"/>
      <c r="UM156" s="5"/>
      <c r="UN156" s="5"/>
      <c r="UO156" s="5"/>
      <c r="UP156" s="5"/>
      <c r="UQ156" s="5"/>
      <c r="UR156" s="5"/>
      <c r="US156" s="5"/>
      <c r="UT156" s="5"/>
      <c r="UU156" s="5"/>
      <c r="UV156" s="5"/>
      <c r="UW156" s="5"/>
      <c r="UX156" s="5"/>
      <c r="UY156" s="5"/>
      <c r="UZ156" s="5"/>
      <c r="VA156" s="5"/>
      <c r="VB156" s="5"/>
      <c r="VC156" s="5"/>
      <c r="VD156" s="5"/>
      <c r="VE156" s="5"/>
      <c r="VF156" s="5"/>
      <c r="VG156" s="5"/>
      <c r="VH156" s="5"/>
      <c r="VI156" s="5"/>
      <c r="VJ156" s="5"/>
      <c r="VK156" s="5"/>
      <c r="VL156" s="5"/>
      <c r="VM156" s="5"/>
      <c r="VN156" s="5"/>
      <c r="VO156" s="5"/>
      <c r="VP156" s="5"/>
      <c r="VQ156" s="5"/>
      <c r="VR156" s="5"/>
      <c r="VS156" s="5"/>
      <c r="VT156" s="5"/>
      <c r="VU156" s="5"/>
      <c r="VV156" s="5"/>
      <c r="VW156" s="5"/>
      <c r="VX156" s="5"/>
      <c r="VY156" s="5"/>
      <c r="VZ156" s="5"/>
      <c r="WA156" s="5"/>
      <c r="WB156" s="5"/>
      <c r="WC156" s="5"/>
      <c r="WD156" s="5"/>
      <c r="WE156" s="5"/>
      <c r="WF156" s="5"/>
      <c r="WG156" s="5"/>
      <c r="WH156" s="5"/>
      <c r="WI156" s="5"/>
      <c r="WJ156" s="5"/>
      <c r="WK156" s="5"/>
      <c r="WL156" s="5"/>
      <c r="WM156" s="5"/>
      <c r="WN156" s="5"/>
      <c r="WO156" s="5"/>
      <c r="WP156" s="5"/>
      <c r="WQ156" s="5"/>
      <c r="WR156" s="5"/>
      <c r="WS156" s="5"/>
      <c r="WT156" s="5"/>
      <c r="WU156" s="5"/>
      <c r="WV156" s="5"/>
      <c r="WW156" s="5"/>
      <c r="WX156" s="5"/>
      <c r="WY156" s="5"/>
      <c r="WZ156" s="5"/>
      <c r="XA156" s="5"/>
      <c r="XB156" s="5"/>
      <c r="XC156" s="5"/>
      <c r="XD156" s="5"/>
      <c r="XE156" s="5"/>
      <c r="XF156" s="5"/>
      <c r="XG156" s="5"/>
      <c r="XH156" s="5"/>
      <c r="XI156" s="5"/>
      <c r="XJ156" s="5"/>
      <c r="XK156" s="5"/>
      <c r="XL156" s="5"/>
      <c r="XM156" s="5"/>
      <c r="XN156" s="5"/>
      <c r="XO156" s="5"/>
      <c r="XP156" s="5"/>
      <c r="XQ156" s="5"/>
      <c r="XR156" s="5"/>
      <c r="XS156" s="5"/>
      <c r="XT156" s="5"/>
      <c r="XU156" s="5"/>
      <c r="XV156" s="5"/>
      <c r="XW156" s="5"/>
      <c r="XX156" s="5"/>
      <c r="XY156" s="5"/>
      <c r="XZ156" s="5"/>
      <c r="YA156" s="5"/>
      <c r="YB156" s="5"/>
      <c r="YC156" s="5"/>
      <c r="YD156" s="5"/>
      <c r="YE156" s="5"/>
      <c r="YF156" s="5"/>
      <c r="YG156" s="5"/>
      <c r="YH156" s="5"/>
      <c r="YI156" s="5"/>
      <c r="YJ156" s="5"/>
      <c r="YK156" s="5"/>
      <c r="YL156" s="5"/>
      <c r="YM156" s="5"/>
      <c r="YN156" s="5"/>
      <c r="YO156" s="5"/>
      <c r="YP156" s="5"/>
      <c r="YQ156" s="5"/>
      <c r="YR156" s="5"/>
      <c r="YS156" s="5"/>
      <c r="YT156" s="5"/>
      <c r="YU156" s="5"/>
      <c r="YV156" s="5"/>
      <c r="YW156" s="5"/>
      <c r="YX156" s="5"/>
      <c r="YY156" s="5"/>
      <c r="YZ156" s="5"/>
      <c r="ZA156" s="5"/>
      <c r="ZB156" s="5"/>
      <c r="ZC156" s="5"/>
      <c r="ZD156" s="5"/>
      <c r="ZE156" s="5"/>
      <c r="ZF156" s="5"/>
      <c r="ZG156" s="5"/>
      <c r="ZH156" s="5"/>
      <c r="ZI156" s="5"/>
      <c r="ZJ156" s="5"/>
      <c r="ZK156" s="5"/>
      <c r="ZL156" s="5"/>
      <c r="ZM156" s="5"/>
      <c r="ZN156" s="5"/>
      <c r="ZO156" s="5"/>
      <c r="ZP156" s="5"/>
      <c r="ZQ156" s="5"/>
      <c r="ZR156" s="5"/>
      <c r="ZS156" s="5"/>
      <c r="ZT156" s="5"/>
      <c r="ZU156" s="5"/>
      <c r="ZV156" s="5"/>
      <c r="ZW156" s="5"/>
      <c r="ZX156" s="5"/>
      <c r="ZY156" s="5"/>
      <c r="ZZ156" s="5"/>
      <c r="AAA156" s="5"/>
      <c r="AAB156" s="5"/>
      <c r="AAC156" s="5"/>
      <c r="AAD156" s="5"/>
      <c r="AAE156" s="5"/>
      <c r="AAF156" s="5"/>
      <c r="AAG156" s="5"/>
      <c r="AAH156" s="5"/>
      <c r="AAI156" s="5"/>
      <c r="AAJ156" s="5"/>
      <c r="AAK156" s="5"/>
      <c r="AAL156" s="5"/>
      <c r="AAM156" s="5"/>
      <c r="AAN156" s="5"/>
      <c r="AAO156" s="5"/>
      <c r="AAP156" s="5"/>
      <c r="AAQ156" s="5"/>
      <c r="AAR156" s="5"/>
      <c r="AAS156" s="5"/>
      <c r="AAT156" s="5"/>
      <c r="AAU156" s="5"/>
      <c r="AAV156" s="5"/>
      <c r="AAW156" s="5"/>
      <c r="AAX156" s="5"/>
      <c r="AAY156" s="5"/>
      <c r="AAZ156" s="5"/>
      <c r="ABA156" s="5"/>
      <c r="ABB156" s="5"/>
      <c r="ABC156" s="5"/>
      <c r="ABD156" s="5"/>
      <c r="ABE156" s="5"/>
      <c r="ABF156" s="5"/>
      <c r="ABG156" s="5"/>
      <c r="ABH156" s="5"/>
      <c r="ABI156" s="5"/>
      <c r="ABJ156" s="5"/>
      <c r="ABK156" s="5"/>
      <c r="ABL156" s="5"/>
      <c r="ABM156" s="5"/>
      <c r="ABN156" s="5"/>
      <c r="ABO156" s="5"/>
      <c r="ABP156" s="5"/>
      <c r="ABQ156" s="5"/>
      <c r="ABR156" s="5"/>
      <c r="ABS156" s="5"/>
      <c r="ABT156" s="5"/>
      <c r="ABU156" s="5"/>
      <c r="ABV156" s="5"/>
      <c r="ABW156" s="5"/>
      <c r="ABX156" s="5"/>
      <c r="ABY156" s="5"/>
      <c r="ABZ156" s="5"/>
      <c r="ACA156" s="5"/>
      <c r="ACB156" s="5"/>
      <c r="ACC156" s="5"/>
      <c r="ACD156" s="5"/>
      <c r="ACE156" s="5"/>
      <c r="ACF156" s="5"/>
      <c r="ACG156" s="5"/>
      <c r="ACH156" s="5"/>
      <c r="ACI156" s="5"/>
      <c r="ACJ156" s="5"/>
      <c r="ACK156" s="5"/>
      <c r="ACL156" s="5"/>
      <c r="ACM156" s="5"/>
      <c r="ACN156" s="5"/>
      <c r="ACO156" s="5"/>
      <c r="ACP156" s="5"/>
      <c r="ACQ156" s="5"/>
      <c r="ACR156" s="5"/>
      <c r="ACS156" s="5"/>
      <c r="ACT156" s="5"/>
      <c r="ACU156" s="5"/>
      <c r="ACV156" s="5"/>
      <c r="ACW156" s="5"/>
      <c r="ACX156" s="5"/>
      <c r="ACY156" s="5"/>
      <c r="ACZ156" s="5"/>
      <c r="ADA156" s="5"/>
      <c r="ADB156" s="5"/>
      <c r="ADC156" s="5"/>
      <c r="ADD156" s="5"/>
      <c r="ADE156" s="5"/>
      <c r="ADF156" s="5"/>
      <c r="ADG156" s="5"/>
      <c r="ADH156" s="5"/>
      <c r="ADI156" s="5"/>
      <c r="ADJ156" s="5"/>
      <c r="ADK156" s="5"/>
      <c r="ADL156" s="5"/>
      <c r="ADM156" s="5"/>
      <c r="ADN156" s="5"/>
      <c r="ADO156" s="5"/>
      <c r="ADP156" s="5"/>
      <c r="ADQ156" s="5"/>
      <c r="ADR156" s="5"/>
      <c r="ADS156" s="5"/>
      <c r="ADT156" s="5"/>
      <c r="ADU156" s="5"/>
      <c r="ADV156" s="5"/>
      <c r="ADW156" s="5"/>
      <c r="ADX156" s="5"/>
      <c r="ADY156" s="5"/>
      <c r="ADZ156" s="5"/>
      <c r="AEA156" s="5"/>
      <c r="AEB156" s="5"/>
      <c r="AEC156" s="5"/>
      <c r="AED156" s="5"/>
      <c r="AEE156" s="5"/>
      <c r="AEF156" s="5"/>
      <c r="AEG156" s="5"/>
      <c r="AEH156" s="5"/>
      <c r="AEI156" s="5"/>
      <c r="AEJ156" s="5"/>
      <c r="AEK156" s="5"/>
      <c r="AEL156" s="5"/>
      <c r="AEM156" s="5"/>
      <c r="AEN156" s="5"/>
      <c r="AEO156" s="5"/>
      <c r="AEP156" s="5"/>
      <c r="AEQ156" s="5"/>
      <c r="AER156" s="5"/>
      <c r="AES156" s="5"/>
      <c r="AET156" s="5"/>
      <c r="AEU156" s="5"/>
      <c r="AEV156" s="5"/>
      <c r="AEW156" s="5"/>
      <c r="AEX156" s="5"/>
      <c r="AEY156" s="5"/>
      <c r="AEZ156" s="5"/>
      <c r="AFA156" s="5"/>
      <c r="AFB156" s="5"/>
      <c r="AFC156" s="5"/>
      <c r="AFD156" s="5"/>
      <c r="AFE156" s="5"/>
      <c r="AFF156" s="5"/>
      <c r="AFG156" s="5"/>
      <c r="AFH156" s="5"/>
      <c r="AFI156" s="5"/>
      <c r="AFJ156" s="5"/>
      <c r="AFK156" s="5"/>
      <c r="AFL156" s="5"/>
      <c r="AFM156" s="5"/>
      <c r="AFN156" s="5"/>
      <c r="AFO156" s="5"/>
      <c r="AFP156" s="5"/>
      <c r="AFQ156" s="5"/>
      <c r="AFR156" s="5"/>
      <c r="AFS156" s="5"/>
      <c r="AFT156" s="5"/>
      <c r="AFU156" s="5"/>
      <c r="AFV156" s="5"/>
      <c r="AFW156" s="5"/>
      <c r="AFX156" s="5"/>
      <c r="AFY156" s="5"/>
      <c r="AFZ156" s="5"/>
      <c r="AGA156" s="5"/>
      <c r="AGB156" s="5"/>
      <c r="AGC156" s="5"/>
      <c r="AGD156" s="5"/>
      <c r="AGE156" s="5"/>
      <c r="AGF156" s="5"/>
      <c r="AGG156" s="5"/>
      <c r="AGH156" s="5"/>
      <c r="AGI156" s="5"/>
      <c r="AGJ156" s="5"/>
      <c r="AGK156" s="5"/>
      <c r="AGL156" s="5"/>
      <c r="AGM156" s="5"/>
      <c r="AGN156" s="5"/>
      <c r="AGO156" s="5"/>
      <c r="AGP156" s="5"/>
      <c r="AGQ156" s="5"/>
      <c r="AGR156" s="5"/>
      <c r="AGS156" s="5"/>
      <c r="AGT156" s="5"/>
      <c r="AGU156" s="5"/>
      <c r="AGV156" s="5"/>
      <c r="AGW156" s="5"/>
      <c r="AGX156" s="5"/>
      <c r="AGY156" s="5"/>
      <c r="AGZ156" s="5"/>
      <c r="AHA156" s="5"/>
      <c r="AHB156" s="5"/>
      <c r="AHC156" s="5"/>
      <c r="AHD156" s="5"/>
      <c r="AHE156" s="5"/>
      <c r="AHF156" s="5"/>
      <c r="AHG156" s="5"/>
      <c r="AHH156" s="5"/>
      <c r="AHI156" s="5"/>
      <c r="AHJ156" s="5"/>
      <c r="AHK156" s="5"/>
      <c r="AHL156" s="5"/>
      <c r="AHM156" s="5"/>
      <c r="AHN156" s="5"/>
      <c r="AHO156" s="5"/>
      <c r="AHP156" s="5"/>
      <c r="AHQ156" s="5"/>
      <c r="AHR156" s="5"/>
      <c r="AHS156" s="5"/>
      <c r="AHT156" s="5"/>
      <c r="AHU156" s="5"/>
      <c r="AHV156" s="5"/>
      <c r="AHW156" s="5"/>
      <c r="AHX156" s="5"/>
      <c r="AHY156" s="5"/>
      <c r="AHZ156" s="5"/>
      <c r="AIA156" s="5"/>
      <c r="AIB156" s="5"/>
      <c r="AIC156" s="5"/>
      <c r="AID156" s="5"/>
      <c r="AIE156" s="5"/>
      <c r="AIF156" s="5"/>
      <c r="AIG156" s="5"/>
      <c r="AIH156" s="5"/>
      <c r="AII156" s="5"/>
      <c r="AIJ156" s="5"/>
      <c r="AIK156" s="5"/>
      <c r="AIL156" s="5"/>
      <c r="AIM156" s="5"/>
      <c r="AIN156" s="5"/>
      <c r="AIO156" s="5"/>
      <c r="AIP156" s="5"/>
      <c r="AIQ156" s="5"/>
      <c r="AIR156" s="5"/>
      <c r="AIS156" s="5"/>
      <c r="AIT156" s="5"/>
      <c r="AIU156" s="5"/>
      <c r="AIV156" s="5"/>
      <c r="AIW156" s="5"/>
      <c r="AIX156" s="5"/>
      <c r="AIY156" s="5"/>
      <c r="AIZ156" s="5"/>
      <c r="AJA156" s="5"/>
      <c r="AJB156" s="5"/>
      <c r="AJC156" s="5"/>
      <c r="AJD156" s="5"/>
      <c r="AJE156" s="5"/>
      <c r="AJF156" s="5"/>
      <c r="AJG156" s="5"/>
      <c r="AJH156" s="5"/>
      <c r="AJI156" s="5"/>
      <c r="AJJ156" s="5"/>
      <c r="AJK156" s="5"/>
      <c r="AJL156" s="5"/>
      <c r="AJM156" s="5"/>
      <c r="AJN156" s="5"/>
      <c r="AJO156" s="5"/>
      <c r="AJP156" s="5"/>
      <c r="AJQ156" s="5"/>
      <c r="AJR156" s="5"/>
      <c r="AJS156" s="5"/>
      <c r="AJT156" s="5"/>
      <c r="AJU156" s="5"/>
      <c r="AJV156" s="5"/>
      <c r="AJW156" s="5"/>
      <c r="AJX156" s="5"/>
      <c r="AJY156" s="5"/>
      <c r="AJZ156" s="5"/>
      <c r="AKA156" s="5"/>
      <c r="AKB156" s="5"/>
      <c r="AKC156" s="5"/>
      <c r="AKD156" s="5"/>
      <c r="AKE156" s="5"/>
      <c r="AKF156" s="5"/>
      <c r="AKG156" s="5"/>
      <c r="AKH156" s="5"/>
      <c r="AKI156" s="5"/>
      <c r="AKJ156" s="5"/>
      <c r="AKK156" s="5"/>
      <c r="AKL156" s="5"/>
      <c r="AKM156" s="5"/>
      <c r="AKN156" s="5"/>
      <c r="AKO156" s="5"/>
      <c r="AKP156" s="5"/>
      <c r="AKQ156" s="5"/>
      <c r="AKR156" s="5"/>
      <c r="AKS156" s="5"/>
      <c r="AKT156" s="5"/>
      <c r="AKU156" s="5"/>
      <c r="AKV156" s="5"/>
      <c r="AKW156" s="5"/>
      <c r="AKX156" s="5"/>
      <c r="AKY156" s="5"/>
      <c r="AKZ156" s="5"/>
      <c r="ALA156" s="5"/>
      <c r="ALB156" s="5"/>
      <c r="ALC156" s="5"/>
      <c r="ALD156" s="5"/>
      <c r="ALE156" s="5"/>
      <c r="ALF156" s="5"/>
      <c r="ALG156" s="5"/>
      <c r="ALH156" s="5"/>
      <c r="ALI156" s="5"/>
      <c r="ALJ156" s="5"/>
      <c r="ALK156" s="5"/>
      <c r="ALL156" s="5"/>
      <c r="ALM156" s="5"/>
      <c r="ALN156" s="5"/>
      <c r="ALO156" s="5"/>
      <c r="ALP156" s="5"/>
      <c r="ALQ156" s="5"/>
      <c r="ALR156" s="5"/>
      <c r="ALS156" s="5"/>
      <c r="ALT156" s="5"/>
      <c r="ALU156" s="5"/>
      <c r="ALV156" s="5"/>
      <c r="ALW156" s="5"/>
      <c r="ALX156" s="5"/>
      <c r="ALY156" s="5"/>
      <c r="ALZ156" s="5"/>
      <c r="AMA156" s="5"/>
      <c r="AMB156" s="5"/>
      <c r="AMC156" s="5"/>
      <c r="AMD156" s="5"/>
      <c r="AME156" s="5"/>
      <c r="AMF156" s="5"/>
      <c r="AMG156" s="5"/>
      <c r="AMH156" s="5"/>
      <c r="AMI156" s="5"/>
      <c r="AMJ156" s="5"/>
    </row>
  </sheetData>
  <mergeCells count="18">
    <mergeCell ref="P7:P8"/>
    <mergeCell ref="R7:R8"/>
    <mergeCell ref="S7:S8"/>
    <mergeCell ref="T7:T8"/>
    <mergeCell ref="A1:P1"/>
    <mergeCell ref="R1:T1"/>
    <mergeCell ref="A2:P2"/>
    <mergeCell ref="A7:A8"/>
    <mergeCell ref="B7:B8"/>
    <mergeCell ref="C7:C8"/>
    <mergeCell ref="D7:D8"/>
    <mergeCell ref="E7:E8"/>
    <mergeCell ref="F7:F8"/>
    <mergeCell ref="G7:G8"/>
    <mergeCell ref="H7:H8"/>
    <mergeCell ref="I7:K7"/>
    <mergeCell ref="L7:N7"/>
    <mergeCell ref="O7:O8"/>
  </mergeCells>
  <printOptions horizontalCentered="1"/>
  <pageMargins left="0.39374999999999999" right="0.39374999999999999" top="0.78749999999999998" bottom="1.0249999999999999" header="0.511811023622047" footer="0.78749999999999998"/>
  <pageSetup paperSize="9" scale="69" orientation="landscape" useFirstPageNumber="1" horizontalDpi="300" verticalDpi="300"/>
  <headerFooter>
    <oddFooter>&amp;CPágina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7"/>
  <sheetViews>
    <sheetView zoomScale="110" zoomScaleNormal="110" workbookViewId="0">
      <selection activeCell="B15" sqref="B15"/>
    </sheetView>
  </sheetViews>
  <sheetFormatPr defaultColWidth="11.5703125" defaultRowHeight="12.75" x14ac:dyDescent="0.2"/>
  <cols>
    <col min="1" max="1" width="7.7109375" style="58" customWidth="1"/>
    <col min="2" max="2" width="30.42578125" style="59" customWidth="1"/>
    <col min="3" max="3" width="5.7109375" style="60" customWidth="1"/>
    <col min="4" max="5" width="11.5703125" style="60"/>
    <col min="6" max="6" width="11.5703125" style="61"/>
    <col min="7" max="7" width="11.5703125" style="60"/>
    <col min="8" max="8" width="11.5703125" style="61"/>
    <col min="9" max="9" width="11.5703125" style="60"/>
    <col min="10" max="11" width="11.5703125" style="61"/>
    <col min="12" max="1024" width="11.5703125" style="62"/>
    <col min="1025" max="1025" width="11.5703125" style="63"/>
  </cols>
  <sheetData>
    <row r="1" spans="1:1025" ht="15.75" x14ac:dyDescent="0.2">
      <c r="A1" s="120" t="s">
        <v>131</v>
      </c>
      <c r="B1" s="120"/>
      <c r="C1" s="120"/>
      <c r="D1" s="120"/>
      <c r="E1" s="120"/>
      <c r="F1" s="120"/>
      <c r="G1" s="120"/>
      <c r="H1" s="120"/>
      <c r="I1" s="120"/>
      <c r="J1" s="120"/>
      <c r="K1" s="120"/>
      <c r="L1" s="120"/>
      <c r="M1" s="120"/>
      <c r="N1" s="120"/>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c r="BX1" s="64"/>
      <c r="BY1" s="64"/>
      <c r="BZ1" s="64"/>
      <c r="CA1" s="64"/>
      <c r="CB1" s="64"/>
      <c r="CC1" s="64"/>
      <c r="CD1" s="64"/>
      <c r="CE1" s="64"/>
      <c r="CF1" s="64"/>
      <c r="CG1" s="64"/>
      <c r="CH1" s="64"/>
      <c r="CI1" s="64"/>
      <c r="CJ1" s="64"/>
      <c r="CK1" s="64"/>
      <c r="CL1" s="64"/>
      <c r="CM1" s="64"/>
      <c r="CN1" s="64"/>
      <c r="CO1" s="64"/>
      <c r="CP1" s="64"/>
      <c r="CQ1" s="64"/>
      <c r="CR1" s="64"/>
      <c r="CS1" s="64"/>
      <c r="CT1" s="64"/>
      <c r="CU1" s="64"/>
      <c r="CV1" s="64"/>
      <c r="CW1" s="64"/>
      <c r="CX1" s="64"/>
      <c r="CY1" s="64"/>
      <c r="CZ1" s="64"/>
      <c r="DA1" s="64"/>
      <c r="DB1" s="64"/>
      <c r="DC1" s="64"/>
      <c r="DD1" s="64"/>
      <c r="DE1" s="64"/>
      <c r="DF1" s="64"/>
      <c r="DG1" s="64"/>
      <c r="DH1" s="64"/>
      <c r="DI1" s="64"/>
      <c r="DJ1" s="64"/>
      <c r="DK1" s="64"/>
      <c r="DL1" s="64"/>
      <c r="DM1" s="64"/>
      <c r="DN1" s="64"/>
      <c r="DO1" s="64"/>
      <c r="DP1" s="64"/>
      <c r="DQ1" s="64"/>
      <c r="DR1" s="64"/>
      <c r="DS1" s="64"/>
      <c r="DT1" s="64"/>
      <c r="DU1" s="64"/>
      <c r="DV1" s="64"/>
      <c r="DW1" s="64"/>
      <c r="DX1" s="64"/>
      <c r="DY1" s="64"/>
      <c r="DZ1" s="64"/>
      <c r="EA1" s="64"/>
      <c r="EB1" s="64"/>
      <c r="EC1" s="64"/>
      <c r="ED1" s="64"/>
      <c r="EE1" s="64"/>
      <c r="EF1" s="64"/>
      <c r="EG1" s="64"/>
      <c r="EH1" s="64"/>
      <c r="EI1" s="64"/>
      <c r="EJ1" s="64"/>
      <c r="EK1" s="64"/>
      <c r="EL1" s="64"/>
      <c r="EM1" s="64"/>
      <c r="EN1" s="64"/>
      <c r="EO1" s="64"/>
      <c r="EP1" s="64"/>
      <c r="EQ1" s="64"/>
      <c r="ER1" s="64"/>
      <c r="ES1" s="64"/>
      <c r="ET1" s="64"/>
      <c r="EU1" s="64"/>
      <c r="EV1" s="64"/>
      <c r="EW1" s="64"/>
      <c r="EX1" s="64"/>
      <c r="EY1" s="64"/>
      <c r="EZ1" s="64"/>
      <c r="FA1" s="64"/>
      <c r="FB1" s="64"/>
      <c r="FC1" s="64"/>
      <c r="FD1" s="64"/>
      <c r="FE1" s="64"/>
      <c r="FF1" s="64"/>
      <c r="FG1" s="64"/>
      <c r="FH1" s="64"/>
      <c r="FI1" s="64"/>
      <c r="FJ1" s="64"/>
      <c r="FK1" s="64"/>
      <c r="FL1" s="64"/>
      <c r="FM1" s="64"/>
      <c r="FN1" s="64"/>
      <c r="FO1" s="64"/>
      <c r="FP1" s="64"/>
      <c r="FQ1" s="64"/>
      <c r="FR1" s="64"/>
      <c r="FS1" s="64"/>
      <c r="FT1" s="64"/>
      <c r="FU1" s="64"/>
      <c r="FV1" s="64"/>
      <c r="FW1" s="64"/>
      <c r="FX1" s="64"/>
      <c r="FY1" s="64"/>
      <c r="FZ1" s="64"/>
      <c r="GA1" s="64"/>
      <c r="GB1" s="64"/>
      <c r="GC1" s="64"/>
      <c r="GD1" s="64"/>
      <c r="GE1" s="64"/>
      <c r="GF1" s="64"/>
      <c r="GG1" s="64"/>
      <c r="GH1" s="64"/>
      <c r="GI1" s="64"/>
      <c r="GJ1" s="64"/>
      <c r="GK1" s="64"/>
      <c r="GL1" s="64"/>
      <c r="GM1" s="64"/>
      <c r="GN1" s="64"/>
      <c r="GO1" s="64"/>
      <c r="GP1" s="64"/>
      <c r="GQ1" s="64"/>
      <c r="GR1" s="64"/>
      <c r="GS1" s="64"/>
      <c r="GT1" s="64"/>
      <c r="GU1" s="64"/>
      <c r="GV1" s="64"/>
      <c r="GW1" s="64"/>
      <c r="GX1" s="64"/>
      <c r="GY1" s="64"/>
      <c r="GZ1" s="64"/>
      <c r="HA1" s="64"/>
      <c r="HB1" s="64"/>
      <c r="HC1" s="64"/>
      <c r="HD1" s="64"/>
      <c r="HE1" s="64"/>
      <c r="HF1" s="64"/>
      <c r="HG1" s="64"/>
      <c r="HH1" s="64"/>
      <c r="HI1" s="64"/>
      <c r="HJ1" s="64"/>
      <c r="HK1" s="64"/>
      <c r="HL1" s="64"/>
      <c r="HM1" s="64"/>
      <c r="HN1" s="64"/>
      <c r="HO1" s="64"/>
      <c r="HP1" s="64"/>
      <c r="HQ1" s="64"/>
      <c r="HR1" s="64"/>
      <c r="HS1" s="64"/>
      <c r="HT1" s="64"/>
      <c r="HU1" s="64"/>
      <c r="HV1" s="64"/>
      <c r="HW1" s="64"/>
      <c r="HX1" s="64"/>
      <c r="HY1" s="64"/>
      <c r="HZ1" s="64"/>
      <c r="IA1" s="64"/>
      <c r="IB1" s="64"/>
      <c r="IC1" s="64"/>
      <c r="ID1" s="64"/>
      <c r="IE1" s="64"/>
      <c r="IF1" s="64"/>
      <c r="IG1" s="64"/>
      <c r="IH1" s="64"/>
      <c r="II1" s="64"/>
      <c r="IJ1" s="64"/>
      <c r="IK1" s="64"/>
      <c r="IL1" s="64"/>
      <c r="IM1" s="64"/>
      <c r="IN1" s="64"/>
      <c r="IO1" s="64"/>
      <c r="IP1" s="64"/>
      <c r="IQ1" s="64"/>
      <c r="IR1" s="64"/>
      <c r="IS1" s="64"/>
      <c r="IT1" s="64"/>
      <c r="IU1" s="64"/>
      <c r="IV1" s="64"/>
      <c r="IW1" s="64"/>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15.6" customHeight="1" x14ac:dyDescent="0.2">
      <c r="A2" s="121" t="s">
        <v>132</v>
      </c>
      <c r="B2" s="121"/>
      <c r="C2" s="121"/>
      <c r="D2" s="121"/>
      <c r="E2" s="121"/>
      <c r="F2" s="121"/>
      <c r="G2" s="121"/>
      <c r="H2" s="121"/>
      <c r="I2" s="121"/>
      <c r="J2" s="121"/>
      <c r="K2" s="121"/>
      <c r="L2" s="121"/>
      <c r="M2" s="121"/>
      <c r="N2" s="121"/>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ht="15.75" x14ac:dyDescent="0.2">
      <c r="A3" s="121" t="s">
        <v>133</v>
      </c>
      <c r="B3" s="121"/>
      <c r="C3" s="121"/>
      <c r="D3" s="121"/>
      <c r="E3" s="121"/>
      <c r="F3" s="121"/>
      <c r="G3" s="121"/>
      <c r="H3" s="121"/>
      <c r="I3" s="121"/>
      <c r="J3" s="121"/>
      <c r="K3" s="121"/>
      <c r="L3" s="121"/>
      <c r="M3" s="121"/>
      <c r="N3" s="121"/>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15.75" x14ac:dyDescent="0.2">
      <c r="A4" s="121" t="s">
        <v>134</v>
      </c>
      <c r="B4" s="121"/>
      <c r="C4" s="121"/>
      <c r="D4" s="121"/>
      <c r="E4" s="121"/>
      <c r="F4" s="121"/>
      <c r="G4" s="121"/>
      <c r="H4" s="121"/>
      <c r="I4" s="121"/>
      <c r="J4" s="121"/>
      <c r="K4" s="121"/>
      <c r="L4" s="121"/>
      <c r="M4" s="121"/>
      <c r="N4" s="121"/>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5.75" x14ac:dyDescent="0.2">
      <c r="A5" s="122" t="s">
        <v>135</v>
      </c>
      <c r="B5" s="122"/>
      <c r="C5" s="122"/>
      <c r="D5" s="122"/>
      <c r="E5" s="122"/>
      <c r="F5" s="122"/>
      <c r="G5" s="122"/>
      <c r="H5" s="122"/>
      <c r="I5" s="122"/>
      <c r="J5" s="122"/>
      <c r="K5" s="122"/>
      <c r="L5" s="122"/>
      <c r="M5" s="122"/>
      <c r="N5" s="122"/>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c r="CR5" s="64"/>
      <c r="CS5" s="64"/>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c r="DZ5" s="64"/>
      <c r="EA5" s="64"/>
      <c r="EB5" s="64"/>
      <c r="EC5" s="64"/>
      <c r="ED5" s="64"/>
      <c r="EE5" s="64"/>
      <c r="EF5" s="64"/>
      <c r="EG5" s="64"/>
      <c r="EH5" s="64"/>
      <c r="EI5" s="64"/>
      <c r="EJ5" s="64"/>
      <c r="EK5" s="64"/>
      <c r="EL5" s="64"/>
      <c r="EM5" s="64"/>
      <c r="EN5" s="64"/>
      <c r="EO5" s="64"/>
      <c r="EP5" s="64"/>
      <c r="EQ5" s="64"/>
      <c r="ER5" s="64"/>
      <c r="ES5" s="64"/>
      <c r="ET5" s="64"/>
      <c r="EU5" s="64"/>
      <c r="EV5" s="64"/>
      <c r="EW5" s="64"/>
      <c r="EX5" s="64"/>
      <c r="EY5" s="64"/>
      <c r="EZ5" s="64"/>
      <c r="FA5" s="64"/>
      <c r="FB5" s="64"/>
      <c r="FC5" s="64"/>
      <c r="FD5" s="64"/>
      <c r="FE5" s="64"/>
      <c r="FF5" s="64"/>
      <c r="FG5" s="64"/>
      <c r="FH5" s="64"/>
      <c r="FI5" s="64"/>
      <c r="FJ5" s="64"/>
      <c r="FK5" s="64"/>
      <c r="FL5" s="64"/>
      <c r="FM5" s="64"/>
      <c r="FN5" s="64"/>
      <c r="FO5" s="64"/>
      <c r="FP5" s="64"/>
      <c r="FQ5" s="64"/>
      <c r="FR5" s="64"/>
      <c r="FS5" s="64"/>
      <c r="FT5" s="64"/>
      <c r="FU5" s="64"/>
      <c r="FV5" s="64"/>
      <c r="FW5" s="64"/>
      <c r="FX5" s="64"/>
      <c r="FY5" s="64"/>
      <c r="FZ5" s="64"/>
      <c r="GA5" s="64"/>
      <c r="GB5" s="64"/>
      <c r="GC5" s="64"/>
      <c r="GD5" s="64"/>
      <c r="GE5" s="64"/>
      <c r="GF5" s="64"/>
      <c r="GG5" s="64"/>
      <c r="GH5" s="64"/>
      <c r="GI5" s="64"/>
      <c r="GJ5" s="64"/>
      <c r="GK5" s="64"/>
      <c r="GL5" s="64"/>
      <c r="GM5" s="64"/>
      <c r="GN5" s="64"/>
      <c r="GO5" s="64"/>
      <c r="GP5" s="64"/>
      <c r="GQ5" s="64"/>
      <c r="GR5" s="64"/>
      <c r="GS5" s="64"/>
      <c r="GT5" s="64"/>
      <c r="GU5" s="64"/>
      <c r="GV5" s="64"/>
      <c r="GW5" s="64"/>
      <c r="GX5" s="64"/>
      <c r="GY5" s="64"/>
      <c r="GZ5" s="64"/>
      <c r="HA5" s="64"/>
      <c r="HB5" s="64"/>
      <c r="HC5" s="64"/>
      <c r="HD5" s="64"/>
      <c r="HE5" s="64"/>
      <c r="HF5" s="64"/>
      <c r="HG5" s="64"/>
      <c r="HH5" s="64"/>
      <c r="HI5" s="64"/>
      <c r="HJ5" s="64"/>
      <c r="HK5" s="64"/>
      <c r="HL5" s="64"/>
      <c r="HM5" s="64"/>
      <c r="HN5" s="64"/>
      <c r="HO5" s="64"/>
      <c r="HP5" s="64"/>
      <c r="HQ5" s="64"/>
      <c r="HR5" s="64"/>
      <c r="HS5" s="64"/>
      <c r="HT5" s="64"/>
      <c r="HU5" s="64"/>
      <c r="HV5" s="64"/>
      <c r="HW5" s="64"/>
      <c r="HX5" s="64"/>
      <c r="HY5" s="64"/>
      <c r="HZ5" s="64"/>
      <c r="IA5" s="64"/>
      <c r="IB5" s="64"/>
      <c r="IC5" s="64"/>
      <c r="ID5" s="64"/>
      <c r="IE5" s="64"/>
      <c r="IF5" s="64"/>
      <c r="IG5" s="64"/>
      <c r="IH5" s="64"/>
      <c r="II5" s="64"/>
      <c r="IJ5" s="64"/>
      <c r="IK5" s="64"/>
      <c r="IL5" s="64"/>
      <c r="IM5" s="64"/>
      <c r="IN5" s="64"/>
      <c r="IO5" s="64"/>
      <c r="IP5" s="64"/>
      <c r="IQ5" s="64"/>
      <c r="IR5" s="64"/>
      <c r="IS5" s="64"/>
      <c r="IT5" s="64"/>
      <c r="IU5" s="64"/>
      <c r="IV5" s="64"/>
      <c r="IW5" s="64"/>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x14ac:dyDescent="0.2">
      <c r="A6" s="65"/>
      <c r="B6" s="66"/>
      <c r="C6" s="67"/>
      <c r="D6" s="67"/>
      <c r="E6" s="67"/>
      <c r="F6" s="68"/>
      <c r="G6" s="67"/>
      <c r="H6" s="68"/>
      <c r="I6" s="67"/>
      <c r="J6" s="68"/>
      <c r="K6" s="68"/>
      <c r="L6" s="69"/>
      <c r="M6" s="69"/>
      <c r="N6" s="69"/>
    </row>
    <row r="7" spans="1:1025" s="74" customFormat="1" ht="47.25" x14ac:dyDescent="0.2">
      <c r="A7" s="70" t="s">
        <v>136</v>
      </c>
      <c r="B7" s="70" t="s">
        <v>137</v>
      </c>
      <c r="C7" s="70" t="s">
        <v>138</v>
      </c>
      <c r="D7" s="70" t="s">
        <v>139</v>
      </c>
      <c r="E7" s="71" t="s">
        <v>140</v>
      </c>
      <c r="F7" s="70" t="s">
        <v>141</v>
      </c>
      <c r="G7" s="71" t="s">
        <v>142</v>
      </c>
      <c r="H7" s="70" t="s">
        <v>141</v>
      </c>
      <c r="I7" s="71" t="s">
        <v>143</v>
      </c>
      <c r="J7" s="70" t="s">
        <v>141</v>
      </c>
      <c r="K7" s="70" t="s">
        <v>144</v>
      </c>
      <c r="L7" s="70" t="s">
        <v>145</v>
      </c>
      <c r="M7" s="71" t="s">
        <v>146</v>
      </c>
      <c r="N7" s="72" t="s">
        <v>147</v>
      </c>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c r="BR7" s="73"/>
      <c r="BS7" s="73"/>
      <c r="BT7" s="73"/>
      <c r="BU7" s="73"/>
      <c r="BV7" s="73"/>
      <c r="BW7" s="73"/>
      <c r="BX7" s="73"/>
      <c r="BY7" s="73"/>
      <c r="BZ7" s="73"/>
      <c r="CA7" s="73"/>
      <c r="CB7" s="73"/>
      <c r="CC7" s="73"/>
      <c r="CD7" s="73"/>
      <c r="CE7" s="73"/>
      <c r="CF7" s="73"/>
      <c r="CG7" s="73"/>
      <c r="CH7" s="73"/>
      <c r="CI7" s="73"/>
      <c r="CJ7" s="73"/>
      <c r="CK7" s="73"/>
      <c r="CL7" s="73"/>
      <c r="CM7" s="73"/>
      <c r="CN7" s="73"/>
      <c r="CO7" s="73"/>
      <c r="CP7" s="73"/>
      <c r="CQ7" s="73"/>
      <c r="CR7" s="73"/>
      <c r="CS7" s="73"/>
      <c r="CT7" s="73"/>
      <c r="CU7" s="73"/>
      <c r="CV7" s="73"/>
      <c r="CW7" s="73"/>
      <c r="CX7" s="73"/>
      <c r="CY7" s="73"/>
      <c r="CZ7" s="73"/>
      <c r="DA7" s="73"/>
      <c r="DB7" s="73"/>
      <c r="DC7" s="73"/>
      <c r="DD7" s="73"/>
      <c r="DE7" s="73"/>
      <c r="DF7" s="73"/>
      <c r="DG7" s="73"/>
      <c r="DH7" s="73"/>
      <c r="DI7" s="73"/>
      <c r="DJ7" s="73"/>
      <c r="DK7" s="73"/>
      <c r="DL7" s="73"/>
      <c r="DM7" s="73"/>
      <c r="DN7" s="73"/>
      <c r="DO7" s="73"/>
      <c r="DP7" s="73"/>
      <c r="DQ7" s="73"/>
      <c r="DR7" s="73"/>
      <c r="DS7" s="73"/>
      <c r="DT7" s="73"/>
      <c r="DU7" s="73"/>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73"/>
      <c r="GZ7" s="73"/>
      <c r="HA7" s="73"/>
      <c r="HB7" s="73"/>
      <c r="HC7" s="73"/>
      <c r="HD7" s="73"/>
      <c r="HE7" s="73"/>
      <c r="HF7" s="73"/>
      <c r="HG7" s="73"/>
      <c r="HH7" s="73"/>
      <c r="HI7" s="73"/>
      <c r="HJ7" s="73"/>
      <c r="HK7" s="73"/>
      <c r="HL7" s="73"/>
      <c r="HM7" s="73"/>
      <c r="HN7" s="73"/>
      <c r="HO7" s="73"/>
      <c r="HP7" s="73"/>
      <c r="HQ7" s="73"/>
      <c r="HR7" s="73"/>
      <c r="HS7" s="73"/>
      <c r="HT7" s="73"/>
      <c r="HU7" s="73"/>
      <c r="HV7" s="73"/>
      <c r="HW7" s="73"/>
      <c r="HX7" s="73"/>
      <c r="HY7" s="73"/>
      <c r="HZ7" s="73"/>
      <c r="IA7" s="73"/>
      <c r="IB7" s="73"/>
      <c r="IC7" s="73"/>
      <c r="ID7" s="73"/>
      <c r="IE7" s="73"/>
      <c r="IF7" s="73"/>
      <c r="IG7" s="73"/>
      <c r="IH7" s="73"/>
      <c r="II7" s="73"/>
      <c r="IJ7" s="73"/>
      <c r="IK7" s="73"/>
      <c r="IL7" s="73"/>
      <c r="IM7" s="73"/>
      <c r="IN7" s="73"/>
      <c r="IO7" s="73"/>
      <c r="IP7" s="73"/>
      <c r="IQ7" s="73"/>
      <c r="IR7" s="73"/>
      <c r="IS7" s="73"/>
      <c r="IT7" s="73"/>
      <c r="IU7" s="73"/>
      <c r="IV7" s="73"/>
      <c r="IW7" s="73"/>
    </row>
    <row r="8" spans="1:1025" x14ac:dyDescent="0.2">
      <c r="A8" s="75" t="s">
        <v>148</v>
      </c>
      <c r="B8" s="76" t="s">
        <v>149</v>
      </c>
      <c r="C8" s="77" t="s">
        <v>74</v>
      </c>
      <c r="D8" s="77">
        <v>2</v>
      </c>
      <c r="E8" s="78" t="s">
        <v>150</v>
      </c>
      <c r="F8" s="79">
        <v>498.66</v>
      </c>
      <c r="G8" s="78" t="s">
        <v>151</v>
      </c>
      <c r="H8" s="79">
        <v>474.15</v>
      </c>
      <c r="I8" s="78" t="s">
        <v>152</v>
      </c>
      <c r="J8" s="79">
        <v>465.02</v>
      </c>
      <c r="K8" s="79">
        <f t="shared" ref="K8:K21" si="0">AVERAGE(F8,H8,J8)</f>
        <v>479.27666666666664</v>
      </c>
      <c r="L8" s="80">
        <f t="shared" ref="L8:L21" si="1">MEDIAN(F8,H8,J8)</f>
        <v>474.15</v>
      </c>
      <c r="M8" s="81">
        <f t="shared" ref="M8:M21" si="2">MIN(K8:L8)</f>
        <v>474.15</v>
      </c>
      <c r="N8" s="82">
        <f t="shared" ref="N8:N21" si="3">D8*M8</f>
        <v>948.3</v>
      </c>
    </row>
    <row r="9" spans="1:1025" ht="22.5" x14ac:dyDescent="0.2">
      <c r="A9" s="75" t="s">
        <v>153</v>
      </c>
      <c r="B9" s="76" t="s">
        <v>154</v>
      </c>
      <c r="C9" s="77" t="s">
        <v>74</v>
      </c>
      <c r="D9" s="77">
        <v>2</v>
      </c>
      <c r="E9" s="78" t="s">
        <v>155</v>
      </c>
      <c r="F9" s="79">
        <v>227.05</v>
      </c>
      <c r="G9" s="78" t="s">
        <v>150</v>
      </c>
      <c r="H9" s="79">
        <v>241.21</v>
      </c>
      <c r="I9" s="78" t="s">
        <v>151</v>
      </c>
      <c r="J9" s="79">
        <v>231.81</v>
      </c>
      <c r="K9" s="79">
        <f t="shared" si="0"/>
        <v>233.35666666666665</v>
      </c>
      <c r="L9" s="80">
        <f t="shared" si="1"/>
        <v>231.81</v>
      </c>
      <c r="M9" s="81">
        <f t="shared" si="2"/>
        <v>231.81</v>
      </c>
      <c r="N9" s="82">
        <f t="shared" si="3"/>
        <v>463.62</v>
      </c>
    </row>
    <row r="10" spans="1:1025" x14ac:dyDescent="0.2">
      <c r="A10" s="75" t="s">
        <v>156</v>
      </c>
      <c r="B10" s="76" t="s">
        <v>157</v>
      </c>
      <c r="C10" s="77" t="s">
        <v>74</v>
      </c>
      <c r="D10" s="77">
        <v>7</v>
      </c>
      <c r="E10" s="78" t="s">
        <v>150</v>
      </c>
      <c r="F10" s="79">
        <v>272.56</v>
      </c>
      <c r="G10" s="78" t="s">
        <v>151</v>
      </c>
      <c r="H10" s="79">
        <v>215.51</v>
      </c>
      <c r="I10" s="78" t="s">
        <v>152</v>
      </c>
      <c r="J10" s="79">
        <v>211.72</v>
      </c>
      <c r="K10" s="79">
        <f t="shared" si="0"/>
        <v>233.26333333333332</v>
      </c>
      <c r="L10" s="80">
        <f t="shared" si="1"/>
        <v>215.51</v>
      </c>
      <c r="M10" s="81">
        <f t="shared" si="2"/>
        <v>215.51</v>
      </c>
      <c r="N10" s="82">
        <f t="shared" si="3"/>
        <v>1508.57</v>
      </c>
    </row>
    <row r="11" spans="1:1025" ht="22.5" x14ac:dyDescent="0.2">
      <c r="A11" s="75" t="s">
        <v>158</v>
      </c>
      <c r="B11" s="76" t="s">
        <v>159</v>
      </c>
      <c r="C11" s="77" t="s">
        <v>74</v>
      </c>
      <c r="D11" s="77">
        <v>4</v>
      </c>
      <c r="E11" s="78" t="s">
        <v>150</v>
      </c>
      <c r="F11" s="79">
        <v>102.51</v>
      </c>
      <c r="G11" s="78" t="s">
        <v>151</v>
      </c>
      <c r="H11" s="79">
        <v>98.62</v>
      </c>
      <c r="I11" s="78" t="s">
        <v>155</v>
      </c>
      <c r="J11" s="79">
        <v>97.99</v>
      </c>
      <c r="K11" s="79">
        <f t="shared" si="0"/>
        <v>99.706666666666663</v>
      </c>
      <c r="L11" s="80">
        <f t="shared" si="1"/>
        <v>98.62</v>
      </c>
      <c r="M11" s="81">
        <f t="shared" si="2"/>
        <v>98.62</v>
      </c>
      <c r="N11" s="82">
        <f t="shared" si="3"/>
        <v>394.48</v>
      </c>
    </row>
    <row r="12" spans="1:1025" x14ac:dyDescent="0.2">
      <c r="A12" s="75" t="s">
        <v>160</v>
      </c>
      <c r="B12" s="76" t="s">
        <v>161</v>
      </c>
      <c r="C12" s="77" t="s">
        <v>74</v>
      </c>
      <c r="D12" s="77">
        <v>41</v>
      </c>
      <c r="E12" s="78" t="s">
        <v>162</v>
      </c>
      <c r="F12" s="79">
        <v>457.27</v>
      </c>
      <c r="G12" s="78" t="s">
        <v>151</v>
      </c>
      <c r="H12" s="79">
        <v>500.18</v>
      </c>
      <c r="I12" s="78" t="s">
        <v>163</v>
      </c>
      <c r="J12" s="79">
        <v>532.47</v>
      </c>
      <c r="K12" s="79">
        <f t="shared" si="0"/>
        <v>496.64000000000004</v>
      </c>
      <c r="L12" s="80">
        <f t="shared" si="1"/>
        <v>500.18</v>
      </c>
      <c r="M12" s="81">
        <f t="shared" si="2"/>
        <v>496.64000000000004</v>
      </c>
      <c r="N12" s="82">
        <f t="shared" si="3"/>
        <v>20362.240000000002</v>
      </c>
    </row>
    <row r="13" spans="1:1025" ht="22.5" x14ac:dyDescent="0.2">
      <c r="A13" s="75" t="s">
        <v>164</v>
      </c>
      <c r="B13" s="76" t="s">
        <v>165</v>
      </c>
      <c r="C13" s="77" t="s">
        <v>74</v>
      </c>
      <c r="D13" s="77">
        <v>3</v>
      </c>
      <c r="E13" s="78" t="s">
        <v>152</v>
      </c>
      <c r="F13" s="79">
        <v>75.36</v>
      </c>
      <c r="G13" s="78" t="s">
        <v>155</v>
      </c>
      <c r="H13" s="79">
        <v>94.05</v>
      </c>
      <c r="I13" s="78" t="s">
        <v>150</v>
      </c>
      <c r="J13" s="79">
        <v>78.760000000000005</v>
      </c>
      <c r="K13" s="79">
        <f t="shared" si="0"/>
        <v>82.723333333333343</v>
      </c>
      <c r="L13" s="80">
        <f t="shared" si="1"/>
        <v>78.760000000000005</v>
      </c>
      <c r="M13" s="81">
        <f t="shared" si="2"/>
        <v>78.760000000000005</v>
      </c>
      <c r="N13" s="82">
        <f t="shared" si="3"/>
        <v>236.28000000000003</v>
      </c>
    </row>
    <row r="14" spans="1:1025" x14ac:dyDescent="0.2">
      <c r="A14" s="75" t="s">
        <v>166</v>
      </c>
      <c r="B14" s="76" t="s">
        <v>167</v>
      </c>
      <c r="C14" s="77" t="s">
        <v>74</v>
      </c>
      <c r="D14" s="77">
        <v>4</v>
      </c>
      <c r="E14" s="78" t="s">
        <v>151</v>
      </c>
      <c r="F14" s="79">
        <v>68.34</v>
      </c>
      <c r="G14" s="78" t="s">
        <v>150</v>
      </c>
      <c r="H14" s="79">
        <v>68.31</v>
      </c>
      <c r="I14" s="78" t="s">
        <v>168</v>
      </c>
      <c r="J14" s="79">
        <v>93.9</v>
      </c>
      <c r="K14" s="79">
        <f t="shared" si="0"/>
        <v>76.850000000000009</v>
      </c>
      <c r="L14" s="80">
        <f t="shared" si="1"/>
        <v>68.34</v>
      </c>
      <c r="M14" s="81">
        <f t="shared" si="2"/>
        <v>68.34</v>
      </c>
      <c r="N14" s="82">
        <f t="shared" si="3"/>
        <v>273.36</v>
      </c>
    </row>
    <row r="15" spans="1:1025" x14ac:dyDescent="0.2">
      <c r="A15" s="75" t="s">
        <v>169</v>
      </c>
      <c r="B15" s="76" t="s">
        <v>220</v>
      </c>
      <c r="C15" s="77" t="s">
        <v>74</v>
      </c>
      <c r="D15" s="77">
        <v>2</v>
      </c>
      <c r="E15" s="78" t="s">
        <v>150</v>
      </c>
      <c r="F15" s="79">
        <v>317.20999999999998</v>
      </c>
      <c r="G15" s="78" t="s">
        <v>151</v>
      </c>
      <c r="H15" s="79">
        <v>357.39</v>
      </c>
      <c r="I15" s="78" t="s">
        <v>152</v>
      </c>
      <c r="J15" s="79">
        <v>318.75</v>
      </c>
      <c r="K15" s="79">
        <f t="shared" si="0"/>
        <v>331.11666666666662</v>
      </c>
      <c r="L15" s="80">
        <f t="shared" si="1"/>
        <v>318.75</v>
      </c>
      <c r="M15" s="81">
        <f t="shared" si="2"/>
        <v>318.75</v>
      </c>
      <c r="N15" s="82">
        <f t="shared" si="3"/>
        <v>637.5</v>
      </c>
    </row>
    <row r="16" spans="1:1025" x14ac:dyDescent="0.2">
      <c r="A16" s="75" t="s">
        <v>170</v>
      </c>
      <c r="B16" s="76" t="s">
        <v>171</v>
      </c>
      <c r="C16" s="77" t="s">
        <v>74</v>
      </c>
      <c r="D16" s="77">
        <v>2</v>
      </c>
      <c r="E16" s="78" t="s">
        <v>172</v>
      </c>
      <c r="F16" s="79">
        <v>5.9</v>
      </c>
      <c r="G16" s="78" t="s">
        <v>173</v>
      </c>
      <c r="H16" s="79">
        <v>4.9000000000000004</v>
      </c>
      <c r="I16" s="78" t="s">
        <v>174</v>
      </c>
      <c r="J16" s="79">
        <v>4.66</v>
      </c>
      <c r="K16" s="79">
        <f t="shared" si="0"/>
        <v>5.1533333333333333</v>
      </c>
      <c r="L16" s="80">
        <f t="shared" si="1"/>
        <v>4.9000000000000004</v>
      </c>
      <c r="M16" s="81">
        <f t="shared" si="2"/>
        <v>4.9000000000000004</v>
      </c>
      <c r="N16" s="82">
        <f t="shared" si="3"/>
        <v>9.8000000000000007</v>
      </c>
    </row>
    <row r="17" spans="1:14" ht="22.5" x14ac:dyDescent="0.2">
      <c r="A17" s="75" t="s">
        <v>175</v>
      </c>
      <c r="B17" s="76" t="s">
        <v>176</v>
      </c>
      <c r="C17" s="77" t="s">
        <v>74</v>
      </c>
      <c r="D17" s="77">
        <v>2</v>
      </c>
      <c r="E17" s="78" t="s">
        <v>177</v>
      </c>
      <c r="F17" s="79">
        <v>8.9</v>
      </c>
      <c r="G17" s="78" t="s">
        <v>178</v>
      </c>
      <c r="H17" s="79">
        <v>6.29</v>
      </c>
      <c r="I17" s="78" t="s">
        <v>150</v>
      </c>
      <c r="J17" s="79">
        <v>6.18</v>
      </c>
      <c r="K17" s="79">
        <f t="shared" si="0"/>
        <v>7.123333333333334</v>
      </c>
      <c r="L17" s="80">
        <f t="shared" si="1"/>
        <v>6.29</v>
      </c>
      <c r="M17" s="81">
        <f t="shared" si="2"/>
        <v>6.29</v>
      </c>
      <c r="N17" s="82">
        <f t="shared" si="3"/>
        <v>12.58</v>
      </c>
    </row>
    <row r="18" spans="1:14" ht="22.5" x14ac:dyDescent="0.2">
      <c r="A18" s="75" t="s">
        <v>179</v>
      </c>
      <c r="B18" s="76" t="s">
        <v>180</v>
      </c>
      <c r="C18" s="77" t="s">
        <v>74</v>
      </c>
      <c r="D18" s="77">
        <v>45</v>
      </c>
      <c r="E18" s="78" t="s">
        <v>150</v>
      </c>
      <c r="F18" s="79">
        <v>17.96</v>
      </c>
      <c r="G18" s="78" t="s">
        <v>181</v>
      </c>
      <c r="H18" s="79">
        <v>20.2</v>
      </c>
      <c r="I18" s="78" t="s">
        <v>182</v>
      </c>
      <c r="J18" s="79">
        <v>18.11</v>
      </c>
      <c r="K18" s="79">
        <f t="shared" si="0"/>
        <v>18.756666666666664</v>
      </c>
      <c r="L18" s="80">
        <f t="shared" si="1"/>
        <v>18.11</v>
      </c>
      <c r="M18" s="81">
        <f t="shared" si="2"/>
        <v>18.11</v>
      </c>
      <c r="N18" s="82">
        <f t="shared" si="3"/>
        <v>814.94999999999993</v>
      </c>
    </row>
    <row r="19" spans="1:14" ht="22.5" x14ac:dyDescent="0.2">
      <c r="A19" s="75" t="s">
        <v>183</v>
      </c>
      <c r="B19" s="76" t="s">
        <v>184</v>
      </c>
      <c r="C19" s="77" t="s">
        <v>74</v>
      </c>
      <c r="D19" s="77">
        <v>2</v>
      </c>
      <c r="E19" s="78" t="s">
        <v>150</v>
      </c>
      <c r="F19" s="79">
        <v>113.91</v>
      </c>
      <c r="G19" s="78" t="s">
        <v>185</v>
      </c>
      <c r="H19" s="79">
        <v>144.19999999999999</v>
      </c>
      <c r="I19" s="78" t="s">
        <v>186</v>
      </c>
      <c r="J19" s="79">
        <v>121.1</v>
      </c>
      <c r="K19" s="79">
        <f t="shared" si="0"/>
        <v>126.40333333333335</v>
      </c>
      <c r="L19" s="80">
        <f t="shared" si="1"/>
        <v>121.1</v>
      </c>
      <c r="M19" s="81">
        <f t="shared" si="2"/>
        <v>121.1</v>
      </c>
      <c r="N19" s="82">
        <f t="shared" si="3"/>
        <v>242.2</v>
      </c>
    </row>
    <row r="20" spans="1:14" x14ac:dyDescent="0.2">
      <c r="A20" s="75" t="s">
        <v>187</v>
      </c>
      <c r="B20" s="76" t="s">
        <v>188</v>
      </c>
      <c r="C20" s="77" t="s">
        <v>74</v>
      </c>
      <c r="D20" s="77">
        <v>24</v>
      </c>
      <c r="E20" s="78" t="s">
        <v>181</v>
      </c>
      <c r="F20" s="79">
        <v>302.76</v>
      </c>
      <c r="G20" s="78" t="s">
        <v>151</v>
      </c>
      <c r="H20" s="79">
        <v>249.95</v>
      </c>
      <c r="I20" s="78" t="s">
        <v>189</v>
      </c>
      <c r="J20" s="79">
        <v>263.58999999999997</v>
      </c>
      <c r="K20" s="79">
        <f t="shared" si="0"/>
        <v>272.09999999999997</v>
      </c>
      <c r="L20" s="80">
        <f t="shared" si="1"/>
        <v>263.58999999999997</v>
      </c>
      <c r="M20" s="81">
        <f t="shared" si="2"/>
        <v>263.58999999999997</v>
      </c>
      <c r="N20" s="82">
        <f t="shared" si="3"/>
        <v>6326.16</v>
      </c>
    </row>
    <row r="21" spans="1:14" x14ac:dyDescent="0.2">
      <c r="A21" s="75" t="s">
        <v>81</v>
      </c>
      <c r="B21" s="76" t="s">
        <v>190</v>
      </c>
      <c r="C21" s="77" t="s">
        <v>60</v>
      </c>
      <c r="D21" s="77">
        <v>200</v>
      </c>
      <c r="E21" s="78" t="s">
        <v>191</v>
      </c>
      <c r="F21" s="79">
        <f>868.1/305</f>
        <v>2.8462295081967213</v>
      </c>
      <c r="G21" s="78" t="s">
        <v>192</v>
      </c>
      <c r="H21" s="79">
        <f>949.99/305</f>
        <v>3.1147213114754098</v>
      </c>
      <c r="I21" s="78" t="s">
        <v>193</v>
      </c>
      <c r="J21" s="79">
        <f>996.16/305</f>
        <v>3.2660983606557377</v>
      </c>
      <c r="K21" s="79">
        <f t="shared" si="0"/>
        <v>3.0756830601092897</v>
      </c>
      <c r="L21" s="80">
        <f t="shared" si="1"/>
        <v>3.1147213114754098</v>
      </c>
      <c r="M21" s="81">
        <f t="shared" si="2"/>
        <v>3.0756830601092897</v>
      </c>
      <c r="N21" s="82">
        <f t="shared" si="3"/>
        <v>615.1366120218579</v>
      </c>
    </row>
    <row r="22" spans="1:14" x14ac:dyDescent="0.2">
      <c r="A22" s="65"/>
      <c r="B22" s="66"/>
      <c r="C22" s="67"/>
      <c r="D22" s="67"/>
      <c r="E22" s="67"/>
      <c r="F22" s="68"/>
      <c r="G22" s="67"/>
      <c r="H22" s="68"/>
      <c r="I22" s="67"/>
      <c r="J22" s="68"/>
      <c r="K22" s="68"/>
      <c r="L22" s="69"/>
      <c r="M22" s="83" t="s">
        <v>14</v>
      </c>
      <c r="N22" s="84">
        <f>SUM(N8:N21)</f>
        <v>32845.17661202186</v>
      </c>
    </row>
    <row r="23" spans="1:14" ht="21.75" customHeight="1" x14ac:dyDescent="0.2">
      <c r="A23" s="115" t="s">
        <v>194</v>
      </c>
      <c r="B23" s="115"/>
      <c r="C23" s="116" t="s">
        <v>195</v>
      </c>
      <c r="D23" s="116"/>
      <c r="E23" s="116"/>
      <c r="F23" s="116"/>
      <c r="G23" s="116"/>
      <c r="H23" s="116"/>
      <c r="I23" s="116"/>
      <c r="J23" s="116"/>
      <c r="K23" s="85"/>
      <c r="L23" s="85"/>
      <c r="M23" s="85"/>
      <c r="N23" s="85"/>
    </row>
    <row r="24" spans="1:14" ht="21.75" customHeight="1" x14ac:dyDescent="0.2">
      <c r="A24" s="117" t="s">
        <v>196</v>
      </c>
      <c r="B24" s="117"/>
      <c r="C24" s="118" t="s">
        <v>197</v>
      </c>
      <c r="D24" s="118"/>
      <c r="E24" s="118"/>
      <c r="F24" s="118"/>
      <c r="G24" s="118"/>
      <c r="H24" s="118"/>
      <c r="I24" s="118"/>
      <c r="J24" s="118"/>
      <c r="K24" s="86"/>
      <c r="L24" s="86"/>
      <c r="M24" s="86"/>
      <c r="N24" s="86"/>
    </row>
    <row r="25" spans="1:14" ht="107.1" customHeight="1" x14ac:dyDescent="0.2">
      <c r="A25" s="119" t="s">
        <v>198</v>
      </c>
      <c r="B25" s="119"/>
      <c r="C25" s="118" t="s">
        <v>199</v>
      </c>
      <c r="D25" s="118"/>
      <c r="E25" s="118"/>
      <c r="F25" s="118"/>
      <c r="G25" s="118"/>
      <c r="H25" s="118"/>
      <c r="I25" s="118"/>
      <c r="J25" s="118"/>
      <c r="K25" s="85"/>
      <c r="L25" s="85"/>
      <c r="M25" s="85"/>
      <c r="N25" s="85"/>
    </row>
    <row r="26" spans="1:14" x14ac:dyDescent="0.2">
      <c r="A26" s="85"/>
      <c r="B26" s="85"/>
      <c r="C26" s="85"/>
      <c r="D26" s="85"/>
      <c r="E26" s="85"/>
      <c r="F26" s="85"/>
      <c r="G26" s="87"/>
      <c r="H26" s="87"/>
      <c r="I26" s="87"/>
      <c r="J26" s="87"/>
      <c r="K26" s="85"/>
      <c r="L26" s="85"/>
      <c r="M26" s="85"/>
      <c r="N26" s="85"/>
    </row>
    <row r="27" spans="1:14" x14ac:dyDescent="0.2">
      <c r="A27" s="114" t="s">
        <v>200</v>
      </c>
      <c r="B27" s="114"/>
      <c r="C27" s="114"/>
      <c r="D27" s="114"/>
      <c r="E27" s="114"/>
      <c r="F27" s="114"/>
      <c r="G27" s="114"/>
      <c r="H27" s="114"/>
      <c r="I27" s="114"/>
      <c r="J27" s="114"/>
      <c r="K27" s="114"/>
      <c r="L27" s="114"/>
      <c r="M27" s="114"/>
      <c r="N27" s="114"/>
    </row>
  </sheetData>
  <mergeCells count="12">
    <mergeCell ref="A1:N1"/>
    <mergeCell ref="A2:N2"/>
    <mergeCell ref="A3:N3"/>
    <mergeCell ref="A4:N4"/>
    <mergeCell ref="A5:N5"/>
    <mergeCell ref="A27:N27"/>
    <mergeCell ref="A23:B23"/>
    <mergeCell ref="C23:J23"/>
    <mergeCell ref="A24:B24"/>
    <mergeCell ref="C24:J24"/>
    <mergeCell ref="A25:B25"/>
    <mergeCell ref="C25:J25"/>
  </mergeCells>
  <printOptions horizontalCentered="1"/>
  <pageMargins left="0.78749999999999998" right="0.78749999999999998" top="0.78749999999999998" bottom="1.0249999999999999" header="0.511811023622047" footer="0.78749999999999998"/>
  <pageSetup paperSize="9" scale="68" orientation="landscape" useFirstPageNumber="1" horizontalDpi="300" verticalDpi="300"/>
  <headerFooter>
    <oddFooter>&amp;CPágina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110" zoomScaleNormal="110" workbookViewId="0">
      <selection activeCell="D20" sqref="D20"/>
    </sheetView>
  </sheetViews>
  <sheetFormatPr defaultColWidth="9" defaultRowHeight="12.75" x14ac:dyDescent="0.2"/>
  <cols>
    <col min="1" max="1" width="37.5703125" style="57" customWidth="1"/>
    <col min="2" max="2" width="16.140625" style="57" customWidth="1"/>
    <col min="3" max="3" width="16.28515625" style="57" customWidth="1"/>
    <col min="4" max="4" width="36.42578125" style="57" customWidth="1"/>
  </cols>
  <sheetData>
    <row r="1" spans="1:3" s="88" customFormat="1" ht="15.75" x14ac:dyDescent="0.25">
      <c r="A1" s="126" t="s">
        <v>201</v>
      </c>
      <c r="B1" s="126"/>
      <c r="C1" s="126"/>
    </row>
    <row r="2" spans="1:3" s="88" customFormat="1" ht="15.75" x14ac:dyDescent="0.25">
      <c r="A2" s="126"/>
      <c r="B2" s="126"/>
      <c r="C2" s="126"/>
    </row>
    <row r="3" spans="1:3" x14ac:dyDescent="0.2">
      <c r="A3" s="89"/>
      <c r="B3" s="90"/>
      <c r="C3" s="91"/>
    </row>
    <row r="4" spans="1:3" ht="14.25" customHeight="1" x14ac:dyDescent="0.2">
      <c r="A4" s="124" t="s">
        <v>202</v>
      </c>
      <c r="B4" s="124"/>
      <c r="C4" s="92">
        <v>0.02</v>
      </c>
    </row>
    <row r="5" spans="1:3" ht="14.25" customHeight="1" x14ac:dyDescent="0.2">
      <c r="A5" s="124" t="s">
        <v>203</v>
      </c>
      <c r="B5" s="124"/>
      <c r="C5" s="93">
        <v>0.04</v>
      </c>
    </row>
    <row r="6" spans="1:3" ht="15.75" customHeight="1" x14ac:dyDescent="0.2">
      <c r="A6" s="124" t="s">
        <v>204</v>
      </c>
      <c r="B6" s="124"/>
      <c r="C6" s="93">
        <v>0.01</v>
      </c>
    </row>
    <row r="7" spans="1:3" ht="15.75" customHeight="1" x14ac:dyDescent="0.2">
      <c r="A7" s="124" t="s">
        <v>205</v>
      </c>
      <c r="B7" s="124"/>
      <c r="C7" s="93">
        <v>7.0000000000000007E-2</v>
      </c>
    </row>
    <row r="8" spans="1:3" ht="14.25" customHeight="1" x14ac:dyDescent="0.2">
      <c r="A8" s="124" t="s">
        <v>206</v>
      </c>
      <c r="B8" s="94" t="s">
        <v>207</v>
      </c>
      <c r="C8" s="93">
        <v>0.03</v>
      </c>
    </row>
    <row r="9" spans="1:3" x14ac:dyDescent="0.2">
      <c r="A9" s="124"/>
      <c r="B9" s="94" t="s">
        <v>208</v>
      </c>
      <c r="C9" s="93">
        <v>4.4999999999999998E-2</v>
      </c>
    </row>
    <row r="10" spans="1:3" x14ac:dyDescent="0.2">
      <c r="A10" s="124"/>
      <c r="B10" s="94" t="s">
        <v>209</v>
      </c>
      <c r="C10" s="93">
        <v>6.4999999999999997E-3</v>
      </c>
    </row>
    <row r="11" spans="1:3" x14ac:dyDescent="0.2">
      <c r="A11" s="124"/>
      <c r="B11" s="94" t="s">
        <v>210</v>
      </c>
      <c r="C11" s="93">
        <f>B30</f>
        <v>1.1320406367451333E-2</v>
      </c>
    </row>
    <row r="12" spans="1:3" x14ac:dyDescent="0.2">
      <c r="A12" s="89"/>
      <c r="B12" s="90"/>
      <c r="C12" s="91"/>
    </row>
    <row r="13" spans="1:3" x14ac:dyDescent="0.2">
      <c r="A13" s="89"/>
      <c r="B13" s="90"/>
      <c r="C13" s="91"/>
    </row>
    <row r="14" spans="1:3" ht="26.25" customHeight="1" x14ac:dyDescent="0.2">
      <c r="A14" s="95" t="s">
        <v>211</v>
      </c>
      <c r="B14" s="125">
        <f>C4+C5</f>
        <v>0.06</v>
      </c>
      <c r="C14" s="125"/>
    </row>
    <row r="15" spans="1:3" x14ac:dyDescent="0.2">
      <c r="A15" s="95" t="s">
        <v>212</v>
      </c>
      <c r="B15" s="125">
        <f>C6</f>
        <v>0.01</v>
      </c>
      <c r="C15" s="125"/>
    </row>
    <row r="16" spans="1:3" ht="15" customHeight="1" x14ac:dyDescent="0.2">
      <c r="A16" s="95" t="s">
        <v>213</v>
      </c>
      <c r="B16" s="125">
        <f>C7</f>
        <v>7.0000000000000007E-2</v>
      </c>
      <c r="C16" s="125"/>
    </row>
    <row r="17" spans="1:3" x14ac:dyDescent="0.2">
      <c r="A17" s="95" t="s">
        <v>214</v>
      </c>
      <c r="B17" s="125">
        <f>SUM(C8:C11)</f>
        <v>9.2820406367451341E-2</v>
      </c>
      <c r="C17" s="125"/>
    </row>
    <row r="18" spans="1:3" x14ac:dyDescent="0.2">
      <c r="A18" s="89"/>
      <c r="B18" s="90"/>
      <c r="C18" s="91"/>
    </row>
    <row r="19" spans="1:3" x14ac:dyDescent="0.2">
      <c r="A19" s="89"/>
      <c r="B19" s="90"/>
      <c r="C19" s="91"/>
    </row>
    <row r="20" spans="1:3" x14ac:dyDescent="0.2">
      <c r="A20" s="89"/>
      <c r="B20" s="90"/>
      <c r="C20" s="91"/>
    </row>
    <row r="21" spans="1:3" x14ac:dyDescent="0.2">
      <c r="A21" s="96" t="s">
        <v>215</v>
      </c>
      <c r="B21" s="97">
        <f>((1+B14)*(1+B15)*(1+B16)/(1-B17))-1</f>
        <v>0.26275106719827712</v>
      </c>
      <c r="C21" s="91"/>
    </row>
    <row r="22" spans="1:3" x14ac:dyDescent="0.2">
      <c r="A22" s="98"/>
      <c r="B22" s="99"/>
      <c r="C22" s="100"/>
    </row>
    <row r="24" spans="1:3" ht="27.75" customHeight="1" x14ac:dyDescent="0.2">
      <c r="A24" s="123" t="str">
        <f>"A aliquota do ISS no Município de MARINGÁ  é de 3% sobre o valor dos serviços, o que reflete em " &amp; ROUND(B30*100,4) &amp; "% sobre o valor total da planilha orçamentária."</f>
        <v>A aliquota do ISS no Município de MARINGÁ  é de 3% sobre o valor dos serviços, o que reflete em 1,132% sobre o valor total da planilha orçamentária.</v>
      </c>
      <c r="B24" s="123"/>
      <c r="C24" s="123"/>
    </row>
    <row r="25" spans="1:3" x14ac:dyDescent="0.2">
      <c r="A25" s="101"/>
      <c r="B25" s="101"/>
      <c r="C25" s="101"/>
    </row>
    <row r="26" spans="1:3" x14ac:dyDescent="0.2">
      <c r="A26" s="102" t="s">
        <v>216</v>
      </c>
      <c r="B26" s="103">
        <f>orçamento!L144</f>
        <v>55808.53</v>
      </c>
      <c r="C26" s="104">
        <f>B26/$B$28</f>
        <v>0.62265312108495552</v>
      </c>
    </row>
    <row r="27" spans="1:3" x14ac:dyDescent="0.2">
      <c r="A27" s="102" t="s">
        <v>217</v>
      </c>
      <c r="B27" s="103">
        <f>orçamento!M144</f>
        <v>33821.680000000008</v>
      </c>
      <c r="C27" s="104">
        <f>B27/$B$28</f>
        <v>0.37734687891504443</v>
      </c>
    </row>
    <row r="28" spans="1:3" x14ac:dyDescent="0.2">
      <c r="A28" s="102" t="s">
        <v>14</v>
      </c>
      <c r="B28" s="103">
        <f>B26+B27</f>
        <v>89630.21</v>
      </c>
      <c r="C28" s="104">
        <f>B28/$B$28</f>
        <v>1</v>
      </c>
    </row>
    <row r="29" spans="1:3" x14ac:dyDescent="0.2">
      <c r="A29" s="101"/>
      <c r="B29" s="101"/>
      <c r="C29" s="101"/>
    </row>
    <row r="30" spans="1:3" x14ac:dyDescent="0.2">
      <c r="A30" s="102" t="s">
        <v>218</v>
      </c>
      <c r="B30" s="105">
        <f>0.03*C27</f>
        <v>1.1320406367451333E-2</v>
      </c>
      <c r="C30" s="101"/>
    </row>
  </sheetData>
  <mergeCells count="11">
    <mergeCell ref="A1:C2"/>
    <mergeCell ref="A4:B4"/>
    <mergeCell ref="A5:B5"/>
    <mergeCell ref="A6:B6"/>
    <mergeCell ref="A7:B7"/>
    <mergeCell ref="A24:C24"/>
    <mergeCell ref="A8:A11"/>
    <mergeCell ref="B14:C14"/>
    <mergeCell ref="B15:C15"/>
    <mergeCell ref="B16:C16"/>
    <mergeCell ref="B17:C17"/>
  </mergeCells>
  <printOptions horizontalCentered="1"/>
  <pageMargins left="0.78749999999999998" right="0.78749999999999998" top="0.78749999999999998" bottom="1.0249999999999999" header="0.511811023622047" footer="0.78749999999999998"/>
  <pageSetup paperSize="9" scale="68" orientation="portrait" horizontalDpi="300" verticalDpi="300"/>
  <headerFooter>
    <oddFooter>&amp;CPágina &amp;P de &amp;N</oddFooter>
  </headerFooter>
</worksheet>
</file>

<file path=docProps/app.xml><?xml version="1.0" encoding="utf-8"?>
<Properties xmlns="http://schemas.openxmlformats.org/officeDocument/2006/extended-properties" xmlns:vt="http://schemas.openxmlformats.org/officeDocument/2006/docPropsVTypes">
  <Template/>
  <TotalTime>1502</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orçamento</vt:lpstr>
      <vt:lpstr>cotações</vt:lpstr>
      <vt:lpstr>BDI</vt:lpstr>
      <vt:lpstr>orçamento!Area_de_impressao</vt:lpstr>
      <vt:lpstr>orçamento!Titulos_de_impressao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Gisele Zeve Pundek</dc:creator>
  <dc:description/>
  <cp:lastModifiedBy>Bruno Cezar De Oliveira Corso</cp:lastModifiedBy>
  <cp:revision>43</cp:revision>
  <dcterms:created xsi:type="dcterms:W3CDTF">2021-03-26T12:53:06Z</dcterms:created>
  <dcterms:modified xsi:type="dcterms:W3CDTF">2023-06-09T16:14:40Z</dcterms:modified>
  <dc:language>pt-BR</dc:language>
</cp:coreProperties>
</file>