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TRT Alex\2023\MINUTA - PREGÃO - 2023\PROAD 153-2023\"/>
    </mc:Choice>
  </mc:AlternateContent>
  <bookViews>
    <workbookView xWindow="0" yWindow="0" windowWidth="21600" windowHeight="9135" activeTab="1"/>
  </bookViews>
  <sheets>
    <sheet name="LOTE 01_PTA GROSSA_MODELO" sheetId="12" r:id="rId1"/>
    <sheet name="Planilha1" sheetId="15" r:id="rId2"/>
    <sheet name="LOTE 02_CASCAVEL_MODELO " sheetId="13" r:id="rId3"/>
    <sheet name="DESCONTO MEDIANO" sheetId="4" r:id="rId4"/>
  </sheets>
  <definedNames>
    <definedName name="_xlnm._FilterDatabase" localSheetId="0" hidden="1">'LOTE 01_PTA GROSSA_MODELO'!$A$2:$F$5</definedName>
    <definedName name="_xlnm._FilterDatabase" localSheetId="2" hidden="1">'LOTE 02_CASCAVEL_MODELO '!$A$2:$F$5</definedName>
    <definedName name="_xlnm.Print_Area" localSheetId="0">'LOTE 01_PTA GROSSA_MODELO'!$A$1:$F$259</definedName>
    <definedName name="_xlnm.Print_Area" localSheetId="2">'LOTE 02_CASCAVEL_MODELO '!$A$1:$F$259</definedName>
    <definedName name="PLAN" localSheetId="0">'LOTE 01_PTA GROSSA_MODELO'!$D$2:$F$258</definedName>
    <definedName name="PLAN" localSheetId="2">'LOTE 02_CASCAVEL_MODELO '!$D$2:$F$258</definedName>
    <definedName name="PLAN">#REF!</definedName>
    <definedName name="_xlnm.Print_Titles" localSheetId="0">'LOTE 01_PTA GROSSA_MODELO'!$1:$2</definedName>
    <definedName name="_xlnm.Print_Titles" localSheetId="2">'LOTE 02_CASCAVEL_MODELO '!$1:$2</definedName>
  </definedNames>
  <calcPr calcId="191029"/>
</workbook>
</file>

<file path=xl/calcChain.xml><?xml version="1.0" encoding="utf-8"?>
<calcChain xmlns="http://schemas.openxmlformats.org/spreadsheetml/2006/main">
  <c r="B19" i="15" l="1"/>
  <c r="B18" i="15"/>
  <c r="B17" i="15"/>
  <c r="B16" i="15"/>
  <c r="B20" i="15" s="1"/>
  <c r="C39" i="4" l="1"/>
  <c r="C38" i="4"/>
  <c r="B20" i="4"/>
  <c r="B19" i="4" l="1"/>
  <c r="F79" i="13" l="1"/>
  <c r="F16" i="13"/>
  <c r="F14" i="13"/>
  <c r="F6" i="13"/>
  <c r="F79" i="12" l="1"/>
  <c r="F16" i="12"/>
  <c r="F14" i="12"/>
  <c r="F6" i="12"/>
  <c r="G2" i="13" l="1"/>
  <c r="G2" i="12"/>
</calcChain>
</file>

<file path=xl/sharedStrings.xml><?xml version="1.0" encoding="utf-8"?>
<sst xmlns="http://schemas.openxmlformats.org/spreadsheetml/2006/main" count="1272" uniqueCount="322">
  <si>
    <t>ITEM</t>
  </si>
  <si>
    <t>FONTE</t>
  </si>
  <si>
    <t>DESCRIÇÃO DO SERVIÇO</t>
  </si>
  <si>
    <t>UNID.</t>
  </si>
  <si>
    <t>QUANT. ESTIMADAS</t>
  </si>
  <si>
    <t xml:space="preserve">DEMOLIÇÕES </t>
  </si>
  <si>
    <t>SINAPI</t>
  </si>
  <si>
    <t>DEMOLIÇÕES DE PISOS</t>
  </si>
  <si>
    <t>Demolição de piso cerâmico/carpete/madeira /vinílico/cimentado - inclusive remoção do entulho.</t>
  </si>
  <si>
    <t xml:space="preserve"> m²</t>
  </si>
  <si>
    <t>h</t>
  </si>
  <si>
    <t>m²</t>
  </si>
  <si>
    <t>TCPO</t>
  </si>
  <si>
    <t>m</t>
  </si>
  <si>
    <t>DEMOLIÇÃO DE PAREDES</t>
  </si>
  <si>
    <t>Remoção de divisória leve (naval e acartonado), ou alvenaria - inclusive remoção do entulho.</t>
  </si>
  <si>
    <t xml:space="preserve">DEMOLIÇÃO DE FORROS </t>
  </si>
  <si>
    <t xml:space="preserve">Demolição de forro  monolítico ou  em placas ( gesso,  isopor,  fibra mineral e P.V.C )             </t>
  </si>
  <si>
    <t>COMPOSIÇÃO PROPRIA</t>
  </si>
  <si>
    <t>REMOÇÃO DE ESQUADRIAS</t>
  </si>
  <si>
    <t xml:space="preserve">Remoção de esquadrias  metálicas, com ou sem reaproveitamento,  inclusive remoção de entulho, compreendendo grades   de proteção de esquadrias ou de fechamento de terreno,  portas, janelas, pantográficas,  etc. </t>
  </si>
  <si>
    <t>Remoção de esquadria de madeira , inclusive batente - inclusive remoção de entulho.</t>
  </si>
  <si>
    <t>PAREDES E PAINEIS</t>
  </si>
  <si>
    <t>DIVISÓRIAS</t>
  </si>
  <si>
    <t>Parede de gesso acartonado simples interna, espessura final 100  mm, pé-direito máximo 3,75 m</t>
  </si>
  <si>
    <t>m³</t>
  </si>
  <si>
    <t>REVESTIMENTOS</t>
  </si>
  <si>
    <t>Emboço para parede interna com argamassa de cal hidratada e areia sem peneirar traço 1:3, e=20 mm</t>
  </si>
  <si>
    <t>Azulejo branco 30x20cm (ou medidas  similares|) - classe A - assentado com argamassa pré-fabricada de cimento colante, juntas a prumo - Referência: Incepa ou similar.Inclusive rejunte.</t>
  </si>
  <si>
    <t xml:space="preserve">m </t>
  </si>
  <si>
    <t>FORROS</t>
  </si>
  <si>
    <t>PISOS INTERNOS</t>
  </si>
  <si>
    <t>Rodapé de madeira itaúba - altura: 7 cm, fixado sobre tacos embutidos na parede, espaçados de 50 cm.</t>
  </si>
  <si>
    <t>PISOS EXTERNOS</t>
  </si>
  <si>
    <t>Lastro de brita 3 e 4 apiloado manualmente com maço de até 30 kg</t>
  </si>
  <si>
    <t>Lastro de concreto (contra-piso) não estrutural impermeabilizado, incluindo lançamento, espessura: 6 cm</t>
  </si>
  <si>
    <t>Execução de piso de concreto intertravado tipo paver, 10x20x10cm, assentado sobre base nivelada e compactada, sobre coxim de areia/saibro, com pó de pedra e argamassa mista de cimento, cal e areia nas juntas</t>
  </si>
  <si>
    <t>COBERTURAS/ESTRUTURAS METÁLICAS E DE MADEIRA</t>
  </si>
  <si>
    <t>Cobertura com telha de fibrocimento - referência: Ethernit ou similar - perfil ondulado, e = 6 mm, altura 125 mm, largura útil 1.020 mm e largura nominal 1.064 mm, inclinação 27% - inclusive parafusos de fixação - inclusive cummerias, ponteiras e acabamen</t>
  </si>
  <si>
    <t>Rufo de chapa de aço galvanizado nº 24 desenvolvimento 33 cm</t>
  </si>
  <si>
    <t>Calha de chapa galvanizada nº 24 desenvolvimento 50 cm - instalada.</t>
  </si>
  <si>
    <t>Condutor de águas pluviais em PVC de 100 mm de dâmetro instalado, incluindo anel de borracha e pasta lubrificante</t>
  </si>
  <si>
    <t>IMPERMEABILIZAÇÃO</t>
  </si>
  <si>
    <t>Impermeabilização de piso ou lajes de cobertura, com três demãos de emulsão asfáltica - cruzadas</t>
  </si>
  <si>
    <t>Impermeabilizacao de superficie com argamassa de cimento e areia (media), traco 1:3, com aditivo impermeabilizante, e=2cm.</t>
  </si>
  <si>
    <t>Impermeabilizacao de superficie com manta asfaltica (com polimeros tipo app), e=5 mm</t>
  </si>
  <si>
    <t xml:space="preserve">Manta de isolamento térmico para subcobertura aluminizada,  reforçado por  lâminas de polietileno expandido  e=5 mm. </t>
  </si>
  <si>
    <t>ESQUADRIAS</t>
  </si>
  <si>
    <t>PORTAS DE MADEIRA</t>
  </si>
  <si>
    <t>Porta externa de madeira maciça Itaúba, colocação e acabamento , de uma folha com batente, guarnição e ferragem 0,80 ou 0,90 x 2,10 m</t>
  </si>
  <si>
    <t>Porta de compensado encabeçado, interna, revestida em laminado melanínico e perfil metálico em  latão ou alumínio  - colocação e acabamento , para acoplamento em divisórias de painel préfabricado, e=35 mm</t>
  </si>
  <si>
    <t>Porta interna de madeira encabeçada,  para verniz, padrão Itaúba - colocação e acabamento , de uma folha com batente, guarnição e ferragem, 0,80 ou 0,90 x 2,10 m</t>
  </si>
  <si>
    <t>JANELAS DE ALUMÍNIO</t>
  </si>
  <si>
    <t>Janela de alumínio sob encomenda, colocação e acabamento , com perfil de espessura  mínima de perfil 1,8 mm e largura mínima 30mm, natural ou pintado, basculante, maxi ar, ou de correr, com contramarcos, ferragens e fechaduras.</t>
  </si>
  <si>
    <t>Vidro cristal liso comum 5mm colocado em caixilho/batente/etc com massa</t>
  </si>
  <si>
    <t>INSTALAÇÕES HIDROSSANITÁRIAS</t>
  </si>
  <si>
    <t>10.1</t>
  </si>
  <si>
    <t xml:space="preserve">Vaso sanitário sifonado convencional para PCD sem furo frontal com louça branca sem assento, incluso conjunto de ligação para bacia sanitária ajustável - fornecimento e instalação. </t>
  </si>
  <si>
    <t>10.2</t>
  </si>
  <si>
    <t>Bacia de louça branca com caixa acoplada  - Referência: linha Ravena DECA ou similar linha ECO (botão duplo acionamento) - instalada inclusive acessórios.</t>
  </si>
  <si>
    <t>10.3</t>
  </si>
  <si>
    <t>10.4</t>
  </si>
  <si>
    <t>10.5</t>
  </si>
  <si>
    <t>ASSENTO SANITÁRIO CONVENCIONAL - fornecimento e instalação. AF_01/2020</t>
  </si>
  <si>
    <t>METAIS</t>
  </si>
  <si>
    <t>10.6</t>
  </si>
  <si>
    <t>Barra de apoio cromada para portadores de necessidades especiais- Referênica: Barra Apoio de 60 cm Reto Cr  JACKWAL ou similar - instalada com parafusos e buchas.</t>
  </si>
  <si>
    <t>10.7</t>
  </si>
  <si>
    <t>Torneira de pressão metálica para uso geral, longa ou curta, bica móvel, de parede ou bancada - Referência: linha Standard 39 Cromada 1153 - 3/4" DECA ou similar</t>
  </si>
  <si>
    <t>10.8</t>
  </si>
  <si>
    <t>Torneira de mesa cromada padrão popular para lavatório</t>
  </si>
  <si>
    <t>10.9</t>
  </si>
  <si>
    <t>Registro de gaveta com canopla Ø 25 mm (1") ou Ø 20 mm (1/2")</t>
  </si>
  <si>
    <t>10.10</t>
  </si>
  <si>
    <t>Registro de gaveta com canopla Ø 50 mm (1 1/2")</t>
  </si>
  <si>
    <t>10.11</t>
  </si>
  <si>
    <t>Registro de pressão com canopla Ø 25 mm (1")</t>
  </si>
  <si>
    <t>10.12</t>
  </si>
  <si>
    <t>10.13</t>
  </si>
  <si>
    <t xml:space="preserve">Registro esférico com canopla Ø 50 mm </t>
  </si>
  <si>
    <t>10.15</t>
  </si>
  <si>
    <t>Tubo de PVC soldável, com conexões Ø 25 mm</t>
  </si>
  <si>
    <t>10.16</t>
  </si>
  <si>
    <t>Tubo de PVC soldável, com conexões Ø 50 mm</t>
  </si>
  <si>
    <t>10.17</t>
  </si>
  <si>
    <t>10.18</t>
  </si>
  <si>
    <t>União de PVC para água fria de DN  25mm a 32 mm</t>
  </si>
  <si>
    <t>10.19</t>
  </si>
  <si>
    <t>União de PVC para água fria de DN  40 mm a 50 mm</t>
  </si>
  <si>
    <t>10.20</t>
  </si>
  <si>
    <t>Torneira bóia com haste de alumínio para entrada  de   Ø 20mm (1/2) a  Ø 32 mm (1 1/4")</t>
  </si>
  <si>
    <t>10.21</t>
  </si>
  <si>
    <t>Engate flexível malha de aço de 30 a 50 centímetros</t>
  </si>
  <si>
    <t>Sifão corrugado simples ou duplo</t>
  </si>
  <si>
    <t>Torneira  cromada LONGA PARA TANQUE</t>
  </si>
  <si>
    <t>PINTURAS</t>
  </si>
  <si>
    <t>11.1</t>
  </si>
  <si>
    <t>Emassamento TETOS com massa acrílica com duas demãos, para pintura látex - inclusive lixamentos - Referência: Suvinil ou similar.</t>
  </si>
  <si>
    <t>11.2</t>
  </si>
  <si>
    <t>Emassamento de PAREDES com massa corrida à base de PVA com duas demãos, para pintura látex - inclusive lixamentos - Referência: Suvinil ou similar.</t>
  </si>
  <si>
    <t>11.3</t>
  </si>
  <si>
    <t>Lixamento de madeira e preparo para aplicação de pintura</t>
  </si>
  <si>
    <t>11.4</t>
  </si>
  <si>
    <t xml:space="preserve">Lixamento manual de superfícies metálicas </t>
  </si>
  <si>
    <t>PINTURAS EM PAREDES E FORROS</t>
  </si>
  <si>
    <t>11.5</t>
  </si>
  <si>
    <t>Pintura com tinta látex acrílica em  tetos, com duas demãos, sem massa corrida - inclusive preparo e limpeza da superfície - Referência: Suvinil ou similar.</t>
  </si>
  <si>
    <t>11.6</t>
  </si>
  <si>
    <t>Pintura com tinta látex acrílica SUPER LAVÁVEL em paredes e teto externos, com três demãos, sem massa corrida - - inclusive preapro e limpeza da superfície - Referência: Suvinil ou similar.</t>
  </si>
  <si>
    <t>11.7</t>
  </si>
  <si>
    <t>11.8</t>
  </si>
  <si>
    <t>Textura acrílica em cor - aplicada em parede externa com uma demão</t>
  </si>
  <si>
    <t>11.9</t>
  </si>
  <si>
    <t>11.10</t>
  </si>
  <si>
    <t>Pintura com tinta acrílica em piso de concreto, duas demãos, aplicada com rolo de lã - inclusive preparo e limpeza da superfície - Referência: Suvinil ou similar.</t>
  </si>
  <si>
    <t>Eletricista com encargos complementares</t>
  </si>
  <si>
    <t>Auxiliar de eletricista com encargos complementares</t>
  </si>
  <si>
    <t>SERVIÇOS COMPLEMENTARES E MÃO DE OBRA - CIVIL</t>
  </si>
  <si>
    <t>Lavagem de fachada com máquina de pressão com utilização de hipoclorito de sódio</t>
  </si>
  <si>
    <t>MATERIAL ELÉTRICO</t>
  </si>
  <si>
    <t>Infra estrutura</t>
  </si>
  <si>
    <t>14.1</t>
  </si>
  <si>
    <t>Eletroduto de PVC  Ø 3/4", roscável, anti-chama, nbr-6150, fab. tigre ou similar, inclusive conexões. Incluso: Abraçadeiras, Tirantes, Parafusos, cantoneira, Gancho p/ suspensão, luva, arremate, curvas. Ø 3/4" .</t>
  </si>
  <si>
    <t>Eletroduto de PVC  Ø 1", roscável, anti-chama, NBR-6150, fab. tigre ou similar, inclusive conexões. Incluso: Abraçadeiras, Tirantes, Parafusos, cantoneira, Gancho p/ suspensão, luva, arremate, curvas. Ø 1" .</t>
  </si>
  <si>
    <t>Eletroduto de PVC flexível CORRUGADO Ø 25 mm 3/4"</t>
  </si>
  <si>
    <t>Eletroduto de PVC flexível CORRUGADO Ø 32 mm 1"</t>
  </si>
  <si>
    <t>Condulete em liga de alumínio fundido,  Ø 3/4". Aparente, incluso espelho, Conexões: (B,C,E,LB,LL,LR,T,TB,X)</t>
  </si>
  <si>
    <t>Condulete em liga de alumínio fundido,  Ø1". Aparente, incluso espelho, Conexões: (B,C,E,LB,LL,LR,T,TB,X)</t>
  </si>
  <si>
    <t>Condulete em liga de alumínio fundido,  Ø1 1/4". Aparente, incluso espelho, Conexões: (B,C,E,LB,LL,LR,T,TB,X)</t>
  </si>
  <si>
    <t>Eletrocalha perfurada #150x50mm chapa 22 AWG, tipo “U”,  chapa 22 AWG, pré-zincada à fogo, incluindo suporte horizontal (1 tirante), tirante rosca total 1/4", parafusos, arruelas, fixações,  conexões e emendas. Espaçamento máximo entre fixações de 1,5 metros.</t>
  </si>
  <si>
    <t>Eletrocalha perfurada #200x50mm chapa 22 AWG, sem virola,  chapa 22 AWG, pré-zincada à fogo, incluindo suporte horizontal (1 tirante), tirante rosca total 1/4", parafusos, arruelas, fixações, conexões e emendas. Espaçamento máximo entre fixações de 1,5 metros.</t>
  </si>
  <si>
    <t>Eletrocalha perfurada #300x50mm chapa 22 AWG, sem virola,  chapa 22 AWG, pré-zincada à fogo, incluindo suporte horizontal (1 tirante), tirante rosca total 1/4", parafusos, arruelas, fixações, conexões e emendas. Espaçamento máximo entre fixações de 1,5 metros.</t>
  </si>
  <si>
    <t>Perfilado perfurado, chapa de aço (galvanizada eletroliticamente), dimensões: 38x38mm, com suporte, tirantes, barra roscada, mão francesa, parafusos, porcas, junção interna tipo "i"</t>
  </si>
  <si>
    <t>Sensor de presença de teto, de parede ou embutir ou teto, 127V, 60 Hz, 600 W, ângulo de abertura 360º x 115º (ou mais), jumper para temporização com opções de 1 a 20 minutos, jumper de função fotoelétrica, com fusível de proteção, alcance médio de 5,0 metros, garantia do fabricante de 2 anos (ref. Sensor Light High Performance SLMT-04, ECP LS-360TS ou similar)</t>
  </si>
  <si>
    <t>CONDUTORES</t>
  </si>
  <si>
    <t>17.1</t>
  </si>
  <si>
    <t>17.2</t>
  </si>
  <si>
    <t>17.3</t>
  </si>
  <si>
    <t>17.4</t>
  </si>
  <si>
    <t>17.5</t>
  </si>
  <si>
    <t>17.6</t>
  </si>
  <si>
    <t>17.7</t>
  </si>
  <si>
    <t>Cabo PP 3 condutores 1,5mm²</t>
  </si>
  <si>
    <t>Cabo PP 3 condutores 2,5 mm²</t>
  </si>
  <si>
    <t>Cabo PP 3 condutores 4 mm²</t>
  </si>
  <si>
    <t>Cabo PP 4 condutores 4 mm²</t>
  </si>
  <si>
    <t>Cabo de cobre nu 35 mm²</t>
  </si>
  <si>
    <t>Terminais de compressão, luvas de emenda, Split Bolt / Forquilha / Pino / Olhal / Agulha - 10 a 35 mm³</t>
  </si>
  <si>
    <t>Terminais de compressão, luvas de emenda, Split Bolt / Forquilha / Pino / Olhal / Agulha 50 a 95mm³</t>
  </si>
  <si>
    <t>Terminais de compressão maciço longo, padrão copel TCML</t>
  </si>
  <si>
    <t xml:space="preserve">QUADROS ELÉTRICOS </t>
  </si>
  <si>
    <t>QUADRO de distribuição de luz em aço de sobrepor, até 24 divisões modulares, com barramento, neutro e terra, geral até 100A</t>
  </si>
  <si>
    <t>DISJUNTORES</t>
  </si>
  <si>
    <t>Dispositivo DR BIPOLAR, 25A sensibilidade 30mA</t>
  </si>
  <si>
    <t>Dispositivo Tetra polar DR, 40A, sensibilidade 30mA</t>
  </si>
  <si>
    <t>Dispositivo Tetra polar DR 63A, sensibilidade 30mA</t>
  </si>
  <si>
    <t>Mini Disjuntor Monopolar de 6 até 32A termomagnético,norma IEC ou NEMA -  tipo de curva característica: C</t>
  </si>
  <si>
    <t>Mini Disjuntor Bipolar 6 até 50A termomagnético,norma IEC ou NEMA -  tipo de curva característica: C</t>
  </si>
  <si>
    <t>Disjuntor Tripolar 10A  até 50 A, termomagnético,norma IEC ou NEMA -  tipo de curva característica: C</t>
  </si>
  <si>
    <t>Disjuntor Tripolar 60A até  100A termomagnético,norma IEC ou NEMA -  tipo de curva característica: C</t>
  </si>
  <si>
    <t>COMANDO E AUTOMAÇÃO</t>
  </si>
  <si>
    <t>Contator tripolar, corrente de 22A, tensão nominal de 500 v, categoria AC-2 e AC-3</t>
  </si>
  <si>
    <t>Relé térmico bimetal para uso em motores trifásicos, tensão 380 V, potência ate 15 CV, corrente nominal máxima 22 A</t>
  </si>
  <si>
    <t>ILUMINAÇÃO / LÂMPADAS, REATORES E LUMINÁRIAS</t>
  </si>
  <si>
    <t>LÂMPADAS</t>
  </si>
  <si>
    <t>Lâmpada tubular LED de 18/20 W, base G13 - fornecimento e instalação</t>
  </si>
  <si>
    <t>Lampada bulbo  de LED 9W , 4000K, IRC&gt;85 900 lumens- Bivolt - com certificado inmetro</t>
  </si>
  <si>
    <t xml:space="preserve">Refletor externo  SUPER LED 50W - 6000K, </t>
  </si>
  <si>
    <t>LUMINÁRIAS</t>
  </si>
  <si>
    <t>luminária 2x32W com refletor, com ou  sem  aletas parabólicas, embutir ou sobrepor</t>
  </si>
  <si>
    <t>luminária de sobrepor ou embutir, redonda, vidro temperado, com 2 bocais E27.</t>
  </si>
  <si>
    <t>Luminária tipo tartaruga, em alumínio, vidro, branca</t>
  </si>
  <si>
    <t>Luminária autônoma de emergência, com 30 LEDs, tensão alim. 127/220V. Com fixação por parafusos na lateral, Fab. FLC mod. 04 Horas Acesa ou equivalente</t>
  </si>
  <si>
    <t>CABEAMENTO ESTRUTURADO e TELEFONIA</t>
  </si>
  <si>
    <t>Tomada  Keystone RJ45 categoria 6 - ref furukawa</t>
  </si>
  <si>
    <t>Cabo de lógica 4 pares Cat. 6  UTP na cor cinza ou azul</t>
  </si>
  <si>
    <t>Patch-pannel 24 portas RJ-45, padrão 19", cat-6 T568A/B referência Furukawa ou similar.</t>
  </si>
  <si>
    <t>INTERRUPTORES E TOMADAS</t>
  </si>
  <si>
    <t>7.1</t>
  </si>
  <si>
    <t>ESTRUTURA DE AÇO COMPOSTA POR RIPAS E CAIBROS PARA TELHADOS DE MAIS DE 2 ÁGUAS PARA TELHA CERÂMICA CAPA-CANAL, INCLUSO TRANSPORTE VERTICAL. AF_07/2019</t>
  </si>
  <si>
    <t/>
  </si>
  <si>
    <t>un.</t>
  </si>
  <si>
    <t>Forro em drywall, para ambientes comerciais, inclusive estrutura de fixação. Af_05/2017_p</t>
  </si>
  <si>
    <t>Revestimento cerâmico para piso com placas tipo esmaltada extra de dimensões 45x45 cm aplicada em ambientes de área maior que 10 m2. Af_06/2014</t>
  </si>
  <si>
    <t>ADAPTADO SINAPI 90844 e 90825</t>
  </si>
  <si>
    <t>ADAPTADO SINAPI 100675 e 91306</t>
  </si>
  <si>
    <t>Lavatório de louça branca com coluna - Referência: linha Ravena Deca ou similar - instalada inclusive válvula de escoamento cromada, sifão, engate cromado para torneira e parafusos cromados para fixação.</t>
  </si>
  <si>
    <t>Válvula de descarga metálica, base 1 1/2", acabamento metalico cromado - fornecimento e instalação. Af_08/2021</t>
  </si>
  <si>
    <t>Ralo sifonado, pvc, dn 100 x 40 mm, junta soldável, fornecido e instalado em ramais de encaminhamento de água pluvial. Af_06/2022</t>
  </si>
  <si>
    <t>Aplicação manual de pintura com tinta latex acrílica em paredes, duas demãos. AF_06/2014</t>
  </si>
  <si>
    <t>Pintura de demarcação de vaga com tinta epóxi, e = 10 cm, aplicação manual. Af_05/2021</t>
  </si>
  <si>
    <t>10.14</t>
  </si>
  <si>
    <t>CÓDIGO</t>
  </si>
  <si>
    <t>1.1</t>
  </si>
  <si>
    <t>1.2</t>
  </si>
  <si>
    <t>1.3</t>
  </si>
  <si>
    <t>1.4</t>
  </si>
  <si>
    <t>1.5</t>
  </si>
  <si>
    <t>2.1</t>
  </si>
  <si>
    <t>3.1</t>
  </si>
  <si>
    <t>3.2</t>
  </si>
  <si>
    <t>4.1</t>
  </si>
  <si>
    <t>5.1</t>
  </si>
  <si>
    <t>5.2</t>
  </si>
  <si>
    <t>6.1</t>
  </si>
  <si>
    <t>6.2</t>
  </si>
  <si>
    <t>6.3</t>
  </si>
  <si>
    <t>7.2</t>
  </si>
  <si>
    <t>7.3</t>
  </si>
  <si>
    <t>7.4</t>
  </si>
  <si>
    <t>7.5</t>
  </si>
  <si>
    <t>8.1</t>
  </si>
  <si>
    <t>8.2</t>
  </si>
  <si>
    <t>8.3</t>
  </si>
  <si>
    <t>8.4</t>
  </si>
  <si>
    <t>9.1</t>
  </si>
  <si>
    <t>9.2</t>
  </si>
  <si>
    <t>9.3</t>
  </si>
  <si>
    <t>9.4</t>
  </si>
  <si>
    <t>9.5</t>
  </si>
  <si>
    <t>12.1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</si>
  <si>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</si>
  <si>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</si>
  <si>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</si>
  <si>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</si>
  <si>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</si>
  <si>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</si>
  <si>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</si>
  <si>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</si>
  <si>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</si>
  <si>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</si>
  <si>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</si>
  <si>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</si>
  <si>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</si>
  <si>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</si>
  <si>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</si>
  <si>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</si>
  <si>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</si>
  <si>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</si>
  <si>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</si>
  <si>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</si>
  <si>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</si>
  <si>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16.1</t>
  </si>
  <si>
    <t>18.1</t>
  </si>
  <si>
    <t>18.2</t>
  </si>
  <si>
    <t>19.1</t>
  </si>
  <si>
    <t>19.2</t>
  </si>
  <si>
    <t>19.3</t>
  </si>
  <si>
    <t>19.4</t>
  </si>
  <si>
    <t>19.5</t>
  </si>
  <si>
    <t>19.6</t>
  </si>
  <si>
    <t>19.7</t>
  </si>
  <si>
    <t>20.1</t>
  </si>
  <si>
    <t>20.2</t>
  </si>
  <si>
    <t>20.3</t>
  </si>
  <si>
    <t>PLANO DE MANUTENÇÃO
ESTIMATIVA DE SERVIÇOS E QUANTITATIVOS
LOTE 01 - LOTE PONTA GROSSA</t>
  </si>
  <si>
    <t>PLANO DE MANUTENÇÃO
ESTIMATIVA DE SERVIÇOS E QUANTITATIVOS
LOTE 02 - LOTE CASCAVEL</t>
  </si>
  <si>
    <t>desconto da proposta vencedora</t>
  </si>
  <si>
    <t>PO 12/2021 POLÍCIA FEDERAL</t>
  </si>
  <si>
    <t>ITEM 1-PO 20/2021 MINISTÉRIO DA ECONOMIA</t>
  </si>
  <si>
    <t>ITEM 2- PO 20/2021 MINISTÉRIO DA ECONOMIA</t>
  </si>
  <si>
    <t>ITEM 3-PO 20/2021 MINISTÉRIO DA ECONOMIA</t>
  </si>
  <si>
    <t>PO 17/2022 MINISTÉRIO DA DEFESA LAGOA SANTA- ITEM 1</t>
  </si>
  <si>
    <t>PO 17/2022 MINISTÉRIO DA DEFESA LAGOA SANTA-ITEM 2</t>
  </si>
  <si>
    <t>PO 20/2022 MINISTÉRIO DA DEFESA LAGOA SANTA-ITEM 1</t>
  </si>
  <si>
    <t>PO 20/2022 MINISTÉRIO DA DEFESA LAGOA SANTA-ITEM 2</t>
  </si>
  <si>
    <t>PO 23/2022 MINISTÉRIO DA DEFESA LAGOA SANTA-ITEM 1</t>
  </si>
  <si>
    <t>PO 23/2022 MINISTÉRIO DA DEFESA LAGOA SANTA-ITEM 2</t>
  </si>
  <si>
    <t>PO 57/2021 UFRRJ- ATA1-ITEM 9</t>
  </si>
  <si>
    <t>PO 57/2021 UFRRJ-ATA1-ITEM 11</t>
  </si>
  <si>
    <t>PO 57/2021 UFRRJ- ATA1-ITEM 12</t>
  </si>
  <si>
    <t>PO 57/2021 UFRRJ- ATA 2-ITEM 11 GRUPO 3</t>
  </si>
  <si>
    <t>PO 57/2021 UFRRJ- ATA 2-ITEM 12 GRUPO 3</t>
  </si>
  <si>
    <t xml:space="preserve">CÁLCULO DO DESCONTO MÉDIO - PESQUISA DE PREÇOS </t>
  </si>
  <si>
    <t>DESCONTO - MEDIANA</t>
  </si>
  <si>
    <t>ESCLARECIMENTOS
a) constam desta planilha os serviços e materiais do SINAPI/TCPO mais usuais, no entanto, poderão ser utilizados quaisquer serviços e insumos da referidas planilhas, de acordo com a necessidade das demandas.
B) os quantitativos indicados foram obtidos com base nas demandas atendidas no último exercício, sendo meramente ilustrativos e podem ser alterados/ajustados de acordo com as demandas.</t>
  </si>
  <si>
    <t>PO 57/2021 UFRRJ- ATA1-ITEM 5</t>
  </si>
  <si>
    <t>PO 57/2021 UFRRJ- ATA1-ITEM 26 GRUPO 4</t>
  </si>
  <si>
    <t>DESCONTO - MÉDIA</t>
  </si>
  <si>
    <t>FUNDO MUNICIPAL DE SAUDE DE PAUDALHO</t>
  </si>
  <si>
    <t>PREGÃO 20/2022</t>
  </si>
  <si>
    <t>DEFENSORIA PÚBLICA DO ESTADO MATO GROSSO ITEM 1</t>
  </si>
  <si>
    <t>PREGÃO 39/2022</t>
  </si>
  <si>
    <t>DEFENSORIA PÚBLICA DO ESTADO MATO GROSSO ITEM 2</t>
  </si>
  <si>
    <t>DEFENSORIA PÚBLICA DO ESTADO MATO GROSSO ITEM 3</t>
  </si>
  <si>
    <t>DEFENSORIA PÚBLICA DO ESTADO MATO GROSSO ITEM 4</t>
  </si>
  <si>
    <t>DEFENSORIA PÚBLICA DO ESTADO MATO GROSSO ITEM 5</t>
  </si>
  <si>
    <t>DEFENSORIA PÚBLICA DO ESTADO MATO GROSSO ITEM 6</t>
  </si>
  <si>
    <t>FUNDO MUNICIPAL DE SAUDE DE LIMOEIRO</t>
  </si>
  <si>
    <t>PREGÃO 26/2022</t>
  </si>
  <si>
    <t>FUNDO MUNICIPAL DE ASSISTÊNCIA SOCIAL DE PAUDALHO</t>
  </si>
  <si>
    <t>PREGÃO 6/2022</t>
  </si>
  <si>
    <t>FUNDO MUNICIPAL DE EDUCAÇÃO DE PAUDALHO</t>
  </si>
  <si>
    <t>PREGÃO 24/2022</t>
  </si>
  <si>
    <t>PREGÃO 73/2022</t>
  </si>
  <si>
    <t>Instituto Federal de Educação, Ciencia e Tecnologia Catarinense</t>
  </si>
  <si>
    <t>TRT 9ª REGIÃO ITEM 1</t>
  </si>
  <si>
    <t>TRT 9ª REGIÃO ITEM 2</t>
  </si>
  <si>
    <t>PREGÃO 88/2022</t>
  </si>
  <si>
    <t>Universidade Federal do Sul da Bahia ITEM 1</t>
  </si>
  <si>
    <t>Universidade Federal do Sul da Bahia ITEM 2</t>
  </si>
  <si>
    <t>Universidade Federal do Sul da Bahia ITEM 3</t>
  </si>
  <si>
    <t>PREGÃO 1/2022</t>
  </si>
  <si>
    <t>LICITAÇÃO</t>
  </si>
  <si>
    <t>ÓRGÃO</t>
  </si>
  <si>
    <t>DESCONTO</t>
  </si>
  <si>
    <t>Cálculo do BDI</t>
  </si>
  <si>
    <t>Risco/seguros</t>
  </si>
  <si>
    <t xml:space="preserve">Administração central </t>
  </si>
  <si>
    <t>Despesas financeiras</t>
  </si>
  <si>
    <t>Lucro</t>
  </si>
  <si>
    <t>TRIBUTOS</t>
  </si>
  <si>
    <t xml:space="preserve">COFINS </t>
  </si>
  <si>
    <t>Previdência</t>
  </si>
  <si>
    <t>PIS</t>
  </si>
  <si>
    <t>ISS</t>
  </si>
  <si>
    <t>X =  somatória de Risco/Seguros e da Administração Central</t>
  </si>
  <si>
    <t>Y = Despesas Financeiras</t>
  </si>
  <si>
    <t>Z = Lucro</t>
  </si>
  <si>
    <t xml:space="preserve">I  = somatória dos tributos </t>
  </si>
  <si>
    <t>BDI = ((1 + X) (1 + Y) (1 + Z) / (1 - I)) - 1</t>
  </si>
  <si>
    <t xml:space="preserve">CÁUCULO BDI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</si>
</sst>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%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64"/>
      <name val="Calibri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1"/>
    </font>
    <font>
      <b/>
      <sz val="12"/>
      <name val="Arial"/>
      <family val="2"/>
      <charset val="1"/>
    </font>
    <font>
      <b/>
      <sz val="14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sz val="18"/>
      <color theme="1"/>
      <name val="Calibri"/>
      <family val="2"/>
      <scheme val="minor"/>
    </font>
    <font>
      <sz val="7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8"/>
        <bgColor indexed="51"/>
      </patternFill>
    </fill>
    <fill>
      <patternFill patternType="solid">
        <fgColor rgb="FF00B0F0"/>
        <bgColor indexed="51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5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26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hair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/>
      <top style="hair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0" fontId="2" fillId="0" borderId="0"/>
    <xf numFmtId="0" fontId="6" fillId="0" borderId="0"/>
    <xf numFmtId="0" fontId="6" fillId="0" borderId="0"/>
    <xf numFmtId="9" fontId="3" fillId="0" borderId="0" applyFont="0" applyFill="0" applyBorder="0"/>
    <xf numFmtId="0" fontId="1" fillId="0" borderId="0"/>
    <xf numFmtId="0" fontId="12" fillId="0" borderId="0"/>
    <xf numFmtId="44" fontId="1" fillId="0" borderId="0" applyFont="0" applyFill="0" applyBorder="0"/>
    <xf numFmtId="0" fontId="1" fillId="0" borderId="0"/>
    <xf numFmtId="0" fontId="1" fillId="0" borderId="0"/>
    <xf numFmtId="43" fontId="1" fillId="0" borderId="0" applyFont="0" applyFill="0" applyBorder="0"/>
    <xf numFmtId="9" fontId="1" fillId="0" borderId="0" applyFont="0" applyFill="0" applyBorder="0" applyAlignment="0" applyProtection="0"/>
    <xf numFmtId="0" fontId="13" fillId="0" borderId="0"/>
    <xf numFmtId="9" fontId="18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1"/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4" fontId="0" fillId="5" borderId="3" xfId="0" applyNumberForma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/>
    </xf>
    <xf numFmtId="0" fontId="0" fillId="5" borderId="3" xfId="0" applyFill="1" applyBorder="1" applyAlignment="1">
      <alignment horizontal="center" vertical="center"/>
    </xf>
    <xf numFmtId="0" fontId="0" fillId="5" borderId="3" xfId="0" applyFill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left" vertical="center" wrapText="1"/>
    </xf>
    <xf numFmtId="4" fontId="9" fillId="7" borderId="3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4" fontId="7" fillId="4" borderId="3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3" xfId="0" applyFill="1" applyBorder="1" applyAlignment="1">
      <alignment horizontal="left" vertical="center"/>
    </xf>
    <xf numFmtId="4" fontId="0" fillId="8" borderId="3" xfId="0" applyNumberForma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5" xfId="0" applyFill="1" applyBorder="1" applyAlignment="1">
      <alignment vertical="center"/>
    </xf>
    <xf numFmtId="4" fontId="8" fillId="5" borderId="3" xfId="0" applyNumberFormat="1" applyFont="1" applyFill="1" applyBorder="1" applyAlignment="1">
      <alignment horizontal="center" vertical="center"/>
    </xf>
    <xf numFmtId="4" fontId="8" fillId="8" borderId="3" xfId="0" applyNumberFormat="1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left" vertical="center"/>
    </xf>
    <xf numFmtId="0" fontId="9" fillId="8" borderId="3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left" vertical="center" wrapText="1"/>
    </xf>
    <xf numFmtId="4" fontId="9" fillId="8" borderId="3" xfId="0" applyNumberFormat="1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left" vertical="center" wrapText="1"/>
    </xf>
    <xf numFmtId="4" fontId="5" fillId="9" borderId="3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0" fillId="5" borderId="0" xfId="0" applyFill="1"/>
    <xf numFmtId="10" fontId="0" fillId="0" borderId="0" xfId="0" applyNumberFormat="1"/>
    <xf numFmtId="0" fontId="4" fillId="0" borderId="0" xfId="0" applyFont="1" applyAlignment="1">
      <alignment horizontal="center" vertical="center"/>
    </xf>
    <xf numFmtId="164" fontId="0" fillId="0" borderId="0" xfId="0" applyNumberFormat="1" applyAlignment="1">
      <alignment vertical="center"/>
    </xf>
    <xf numFmtId="0" fontId="7" fillId="4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4" fillId="4" borderId="3" xfId="0" applyFont="1" applyFill="1" applyBorder="1" applyAlignment="1">
      <alignment horizontal="center" vertical="center"/>
    </xf>
    <xf numFmtId="0" fontId="15" fillId="0" borderId="0" xfId="0" applyFont="1"/>
    <xf numFmtId="0" fontId="7" fillId="10" borderId="5" xfId="0" applyFont="1" applyFill="1" applyBorder="1" applyAlignment="1">
      <alignment horizontal="center" vertical="center"/>
    </xf>
    <xf numFmtId="0" fontId="7" fillId="10" borderId="3" xfId="0" applyFont="1" applyFill="1" applyBorder="1" applyAlignment="1">
      <alignment horizontal="center" vertical="center"/>
    </xf>
    <xf numFmtId="0" fontId="7" fillId="10" borderId="3" xfId="0" applyFont="1" applyFill="1" applyBorder="1" applyAlignment="1">
      <alignment horizontal="left" vertical="center" wrapText="1"/>
    </xf>
    <xf numFmtId="4" fontId="7" fillId="10" borderId="3" xfId="0" applyNumberFormat="1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/>
    </xf>
    <xf numFmtId="0" fontId="11" fillId="0" borderId="0" xfId="1" applyFont="1"/>
    <xf numFmtId="0" fontId="11" fillId="11" borderId="10" xfId="2" applyFont="1" applyFill="1" applyBorder="1" applyAlignment="1">
      <alignment horizontal="center" vertical="center" wrapText="1"/>
    </xf>
    <xf numFmtId="10" fontId="16" fillId="0" borderId="12" xfId="2" applyNumberFormat="1" applyFont="1" applyBorder="1" applyAlignment="1">
      <alignment horizontal="center" vertical="top" wrapText="1"/>
    </xf>
    <xf numFmtId="0" fontId="16" fillId="0" borderId="0" xfId="1" applyFont="1"/>
    <xf numFmtId="10" fontId="16" fillId="0" borderId="14" xfId="2" applyNumberFormat="1" applyFont="1" applyBorder="1" applyAlignment="1">
      <alignment horizontal="center" vertical="top" wrapText="1"/>
    </xf>
    <xf numFmtId="0" fontId="16" fillId="0" borderId="13" xfId="2" applyFont="1" applyBorder="1" applyAlignment="1">
      <alignment horizontal="justify" vertical="top" wrapText="1"/>
    </xf>
    <xf numFmtId="10" fontId="16" fillId="0" borderId="16" xfId="2" applyNumberFormat="1" applyFont="1" applyBorder="1" applyAlignment="1">
      <alignment horizontal="center" vertical="top" wrapText="1"/>
    </xf>
    <xf numFmtId="0" fontId="11" fillId="11" borderId="17" xfId="2" applyFont="1" applyFill="1" applyBorder="1" applyAlignment="1">
      <alignment horizontal="center" vertical="center"/>
    </xf>
    <xf numFmtId="0" fontId="16" fillId="0" borderId="11" xfId="2" applyFont="1" applyBorder="1" applyAlignment="1">
      <alignment horizontal="justify" vertical="top" wrapText="1"/>
    </xf>
    <xf numFmtId="0" fontId="16" fillId="0" borderId="15" xfId="2" applyFont="1" applyBorder="1" applyAlignment="1">
      <alignment horizontal="justify" vertical="top" wrapText="1"/>
    </xf>
    <xf numFmtId="0" fontId="11" fillId="0" borderId="1" xfId="1" applyFont="1" applyBorder="1"/>
    <xf numFmtId="10" fontId="11" fillId="0" borderId="1" xfId="1" applyNumberFormat="1" applyFont="1" applyBorder="1" applyAlignment="1">
      <alignment horizontal="center"/>
    </xf>
    <xf numFmtId="0" fontId="19" fillId="0" borderId="1" xfId="1" applyFont="1" applyBorder="1"/>
    <xf numFmtId="0" fontId="20" fillId="0" borderId="1" xfId="0" applyFont="1" applyBorder="1"/>
    <xf numFmtId="10" fontId="19" fillId="0" borderId="1" xfId="13" applyNumberFormat="1" applyFont="1" applyBorder="1" applyAlignment="1"/>
    <xf numFmtId="10" fontId="19" fillId="0" borderId="1" xfId="1" applyNumberFormat="1" applyFont="1" applyBorder="1"/>
    <xf numFmtId="0" fontId="19" fillId="5" borderId="1" xfId="2" applyFont="1" applyFill="1" applyBorder="1" applyAlignment="1">
      <alignment horizontal="center" vertical="center"/>
    </xf>
    <xf numFmtId="0" fontId="19" fillId="5" borderId="1" xfId="2" applyFont="1" applyFill="1" applyBorder="1" applyAlignment="1">
      <alignment horizontal="center" vertical="center" wrapText="1"/>
    </xf>
    <xf numFmtId="0" fontId="21" fillId="0" borderId="0" xfId="1" applyFont="1"/>
    <xf numFmtId="0" fontId="2" fillId="0" borderId="19" xfId="2" applyFont="1" applyBorder="1"/>
    <xf numFmtId="0" fontId="2" fillId="0" borderId="0" xfId="2" applyFont="1"/>
    <xf numFmtId="0" fontId="2" fillId="0" borderId="20" xfId="2" applyFont="1" applyBorder="1"/>
    <xf numFmtId="10" fontId="2" fillId="0" borderId="23" xfId="2" applyNumberFormat="1" applyFont="1" applyBorder="1" applyAlignment="1">
      <alignment horizontal="center" vertical="top" wrapText="1"/>
    </xf>
    <xf numFmtId="10" fontId="2" fillId="0" borderId="24" xfId="2" applyNumberFormat="1" applyFont="1" applyBorder="1" applyAlignment="1">
      <alignment horizontal="center" vertical="top" wrapText="1"/>
    </xf>
    <xf numFmtId="0" fontId="2" fillId="0" borderId="26" xfId="2" applyFont="1" applyBorder="1" applyAlignment="1">
      <alignment horizontal="justify" vertical="top" wrapText="1"/>
    </xf>
    <xf numFmtId="164" fontId="2" fillId="13" borderId="24" xfId="2" applyNumberFormat="1" applyFont="1" applyFill="1" applyBorder="1" applyAlignment="1">
      <alignment horizontal="center" vertical="top" wrapText="1"/>
    </xf>
    <xf numFmtId="0" fontId="2" fillId="0" borderId="18" xfId="2" applyFont="1" applyBorder="1" applyAlignment="1">
      <alignment horizontal="justify"/>
    </xf>
    <xf numFmtId="0" fontId="2" fillId="0" borderId="19" xfId="2" applyFont="1" applyBorder="1" applyAlignment="1">
      <alignment horizontal="justify"/>
    </xf>
    <xf numFmtId="10" fontId="2" fillId="12" borderId="18" xfId="4" applyNumberFormat="1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horizontal="center" vertical="center"/>
    </xf>
    <xf numFmtId="10" fontId="2" fillId="0" borderId="18" xfId="2" applyNumberFormat="1" applyFont="1" applyBorder="1" applyAlignment="1">
      <alignment horizontal="center"/>
    </xf>
    <xf numFmtId="0" fontId="2" fillId="0" borderId="18" xfId="2" applyFont="1" applyBorder="1" applyAlignment="1">
      <alignment horizontal="center"/>
    </xf>
    <xf numFmtId="0" fontId="5" fillId="12" borderId="18" xfId="2" applyFont="1" applyFill="1" applyBorder="1" applyAlignment="1">
      <alignment horizontal="center" vertical="center"/>
    </xf>
    <xf numFmtId="0" fontId="2" fillId="0" borderId="21" xfId="2" applyFont="1" applyBorder="1" applyAlignment="1">
      <alignment horizontal="justify" vertical="top" wrapText="1"/>
    </xf>
    <xf numFmtId="0" fontId="2" fillId="0" borderId="22" xfId="2" applyFont="1" applyBorder="1" applyAlignment="1">
      <alignment horizontal="justify" vertical="top" wrapText="1"/>
    </xf>
    <xf numFmtId="0" fontId="2" fillId="0" borderId="25" xfId="2" applyFont="1" applyBorder="1" applyAlignment="1">
      <alignment horizontal="justify" vertical="top" wrapText="1"/>
    </xf>
    <xf numFmtId="0" fontId="2" fillId="0" borderId="27" xfId="2" applyFont="1" applyBorder="1" applyAlignment="1">
      <alignment horizontal="justify" vertical="top" wrapText="1"/>
    </xf>
    <xf numFmtId="0" fontId="2" fillId="0" borderId="28" xfId="2" applyFont="1" applyBorder="1" applyAlignment="1">
      <alignment horizontal="justify" vertical="top" wrapText="1"/>
    </xf>
    <xf numFmtId="0" fontId="17" fillId="0" borderId="7" xfId="0" applyFont="1" applyBorder="1" applyAlignment="1">
      <alignment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left" vertical="center"/>
    </xf>
    <xf numFmtId="4" fontId="17" fillId="0" borderId="9" xfId="0" applyNumberFormat="1" applyFont="1" applyBorder="1" applyAlignment="1">
      <alignment horizontal="center" vertical="center"/>
    </xf>
  </cellXfs>
  <cellStyles count="14">
    <cellStyle name="Moeda 2" xfId="7"/>
    <cellStyle name="Normal" xfId="0" builtinId="0"/>
    <cellStyle name="Normal 2" xfId="1"/>
    <cellStyle name="Normal 2 2" xfId="2"/>
    <cellStyle name="Normal 2 2 2" xfId="8"/>
    <cellStyle name="Normal 3" xfId="3"/>
    <cellStyle name="Normal 3 2" xfId="9"/>
    <cellStyle name="Normal 4" xfId="5"/>
    <cellStyle name="Normal 5" xfId="6"/>
    <cellStyle name="Normal 7" xfId="12"/>
    <cellStyle name="Porcentagem" xfId="13" builtinId="5"/>
    <cellStyle name="Porcentagem 2" xfId="4"/>
    <cellStyle name="Porcentagem 3" xfId="11"/>
    <cellStyle name="Vírgula 2" xfId="10"/>
  </cellStyles>
  <dxfs count="7">
    <dxf>
      <protection locked="1" hidden="0"/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4" formatCode="#,##0.00"/>
      <fill>
        <patternFill patternType="solid">
          <fgColor indexed="51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protection locked="1" hidden="0"/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4" formatCode="#,##0.00"/>
      <fill>
        <patternFill patternType="solid">
          <fgColor indexed="51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2" defaultTableStyle="TableStyleMedium2" defaultPivotStyle="PivotStyleLight16">
    <tableStyle name="Estilo de Tabela 1" pivot="0" count="0"/>
    <tableStyle name="Estilo de Tabela 2" pivot="0" count="1">
      <tableStyleElement type="wholeTabl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4" name="Tabela25" displayName="Tabela25" ref="A2:F258" totalsRowShown="0" headerRowDxfId="5" tableBorderDxfId="4">
  <autoFilter ref="A2:F258"/>
  <tableColumns count="6">
    <tableColumn id="1" name="FONTE"/>
    <tableColumn id="3" name="CÓDIGO"/>
    <tableColumn id="4" name="ITEM"/>
    <tableColumn id="5" name="DESCRIÇÃO DO SERVIÇO"/>
    <tableColumn id="6" name="UNID." dataDxfId="3"/>
    <tableColumn id="9" name="QUANT. ESTIMADA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Tabela256" displayName="Tabela256" ref="A2:F258" totalsRowShown="0" headerRowDxfId="2" tableBorderDxfId="1">
  <autoFilter ref="A2:F258"/>
  <tableColumns count="6">
    <tableColumn id="1" name="FONTE"/>
    <tableColumn id="3" name="CÓDIGO"/>
    <tableColumn id="4" name="ITEM"/>
    <tableColumn id="5" name="DESCRIÇÃO DO SERVIÇO"/>
    <tableColumn id="6" name="UNID." dataDxfId="0"/>
    <tableColumn id="9" name="QUANT. ESTIMADA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1"/>
  <sheetViews>
    <sheetView topLeftCell="A149" zoomScale="85" zoomScaleNormal="85" workbookViewId="0">
      <selection activeCell="B255" sqref="B255"/>
    </sheetView>
  </sheetViews>
  <sheetFormatPr defaultColWidth="8.85546875" defaultRowHeight="15" x14ac:dyDescent="0.25"/>
  <cols>
    <col min="1" max="1" width="16.5703125" customWidth="1"/>
    <col min="2" max="2" width="12.85546875" style="1" customWidth="1"/>
    <col min="3" max="3" width="13.28515625" style="1" customWidth="1"/>
    <col min="4" max="4" width="101.42578125" style="2" bestFit="1" customWidth="1"/>
    <col min="5" max="5" width="12.28515625" style="1" bestFit="1" customWidth="1"/>
    <col min="6" max="6" width="21" style="3" customWidth="1"/>
    <col min="7" max="7" width="16.140625" hidden="1" customWidth="1"/>
  </cols>
  <sheetData>
    <row r="1" spans="1:7" s="61" customFormat="1" ht="69" customHeight="1" x14ac:dyDescent="0.35">
      <c r="A1" s="96" t="s">
        <v>255</v>
      </c>
      <c r="B1" s="97"/>
      <c r="C1" s="97"/>
      <c r="D1" s="97"/>
      <c r="E1" s="97"/>
      <c r="F1" s="98"/>
    </row>
    <row r="2" spans="1:7" s="4" customFormat="1" ht="31.5" x14ac:dyDescent="0.25">
      <c r="A2" s="27" t="s">
        <v>1</v>
      </c>
      <c r="B2" s="28" t="s">
        <v>192</v>
      </c>
      <c r="C2" s="21" t="s">
        <v>0</v>
      </c>
      <c r="D2" s="29" t="s">
        <v>2</v>
      </c>
      <c r="E2" s="21" t="s">
        <v>3</v>
      </c>
      <c r="F2" s="22" t="s">
        <v>4</v>
      </c>
      <c r="G2" s="56" t="e">
        <f>'DESCONTO MEDIANO'!#REF!</f>
        <v>#REF!</v>
      </c>
    </row>
    <row r="3" spans="1:7" s="4" customFormat="1" ht="15.75" x14ac:dyDescent="0.25">
      <c r="A3" s="23"/>
      <c r="B3" s="6"/>
      <c r="C3" s="6">
        <v>1</v>
      </c>
      <c r="D3" s="7" t="s">
        <v>5</v>
      </c>
      <c r="E3" s="6"/>
      <c r="F3" s="6"/>
    </row>
    <row r="4" spans="1:7" s="52" customFormat="1" ht="15.75" x14ac:dyDescent="0.25">
      <c r="A4" s="47"/>
      <c r="B4" s="48"/>
      <c r="C4" s="49"/>
      <c r="D4" s="50" t="s">
        <v>7</v>
      </c>
      <c r="E4" s="49"/>
      <c r="F4" s="51"/>
      <c r="G4" s="55"/>
    </row>
    <row r="5" spans="1:7" s="4" customFormat="1" x14ac:dyDescent="0.25">
      <c r="A5" s="62" t="s">
        <v>6</v>
      </c>
      <c r="B5" s="63">
        <v>97633</v>
      </c>
      <c r="C5" s="66" t="s">
        <v>193</v>
      </c>
      <c r="D5" s="64" t="s">
        <v>8</v>
      </c>
      <c r="E5" s="63" t="s">
        <v>9</v>
      </c>
      <c r="F5" s="65">
        <v>20</v>
      </c>
      <c r="G5" s="55"/>
    </row>
    <row r="6" spans="1:7" s="52" customFormat="1" ht="15.75" x14ac:dyDescent="0.25">
      <c r="A6" s="47"/>
      <c r="B6" s="48"/>
      <c r="C6" s="49"/>
      <c r="D6" s="50"/>
      <c r="E6" s="49"/>
      <c r="F6" s="51" t="str">
        <f>IF(Tabela25[[#This Row],[ITEM]]=0,"",IF(Tabela25[[#This Row],[UNID.]]=0,"",IF(Tabela25[[#This Row],[UNID.]]="un.",1,$G$5)))</f>
        <v/>
      </c>
      <c r="G6" s="4"/>
    </row>
    <row r="7" spans="1:7" s="52" customFormat="1" ht="15.75" x14ac:dyDescent="0.25">
      <c r="A7" s="47"/>
      <c r="B7" s="48"/>
      <c r="C7" s="49"/>
      <c r="D7" s="50" t="s">
        <v>14</v>
      </c>
      <c r="E7" s="49"/>
      <c r="F7" s="51" t="s">
        <v>180</v>
      </c>
      <c r="G7" s="4"/>
    </row>
    <row r="8" spans="1:7" s="4" customFormat="1" x14ac:dyDescent="0.25">
      <c r="A8" s="62" t="s">
        <v>6</v>
      </c>
      <c r="B8" s="63">
        <v>97638</v>
      </c>
      <c r="C8" s="66" t="s">
        <v>194</v>
      </c>
      <c r="D8" s="64" t="s">
        <v>15</v>
      </c>
      <c r="E8" s="63" t="s">
        <v>9</v>
      </c>
      <c r="F8" s="65">
        <v>20</v>
      </c>
      <c r="G8" s="55"/>
    </row>
    <row r="9" spans="1:7" s="52" customFormat="1" x14ac:dyDescent="0.25">
      <c r="A9" s="33"/>
      <c r="B9" s="34"/>
      <c r="C9" s="34"/>
      <c r="D9" s="35"/>
      <c r="E9" s="34"/>
      <c r="F9" s="36" t="s">
        <v>180</v>
      </c>
      <c r="G9" s="4"/>
    </row>
    <row r="10" spans="1:7" s="52" customFormat="1" ht="15.75" x14ac:dyDescent="0.25">
      <c r="A10" s="47"/>
      <c r="B10" s="48"/>
      <c r="C10" s="49"/>
      <c r="D10" s="50" t="s">
        <v>16</v>
      </c>
      <c r="E10" s="49"/>
      <c r="F10" s="51" t="s">
        <v>180</v>
      </c>
      <c r="G10" s="4"/>
    </row>
    <row r="11" spans="1:7" s="4" customFormat="1" x14ac:dyDescent="0.25">
      <c r="A11" s="62" t="s">
        <v>6</v>
      </c>
      <c r="B11" s="63">
        <v>97641</v>
      </c>
      <c r="C11" s="66" t="s">
        <v>195</v>
      </c>
      <c r="D11" s="64" t="s">
        <v>17</v>
      </c>
      <c r="E11" s="63" t="s">
        <v>11</v>
      </c>
      <c r="F11" s="65">
        <v>20</v>
      </c>
      <c r="G11" s="55"/>
    </row>
    <row r="12" spans="1:7" s="52" customFormat="1" x14ac:dyDescent="0.25">
      <c r="A12" s="37"/>
      <c r="B12" s="11"/>
      <c r="C12" s="11"/>
      <c r="D12" s="12"/>
      <c r="E12" s="11"/>
      <c r="F12" s="8" t="s">
        <v>180</v>
      </c>
      <c r="G12" s="4"/>
    </row>
    <row r="13" spans="1:7" s="52" customFormat="1" ht="15.75" x14ac:dyDescent="0.25">
      <c r="A13" s="47"/>
      <c r="B13" s="48"/>
      <c r="C13" s="49"/>
      <c r="D13" s="50" t="s">
        <v>19</v>
      </c>
      <c r="E13" s="49"/>
      <c r="F13" s="51" t="s">
        <v>180</v>
      </c>
      <c r="G13" s="4"/>
    </row>
    <row r="14" spans="1:7" s="4" customFormat="1" ht="45" x14ac:dyDescent="0.25">
      <c r="A14" s="62" t="s">
        <v>6</v>
      </c>
      <c r="B14" s="63">
        <v>97645</v>
      </c>
      <c r="C14" s="66" t="s">
        <v>196</v>
      </c>
      <c r="D14" s="64" t="s">
        <v>20</v>
      </c>
      <c r="E14" s="63" t="s">
        <v>9</v>
      </c>
      <c r="F14" s="65">
        <f>1.2*1.2*2</f>
        <v>2.88</v>
      </c>
      <c r="G14" s="55"/>
    </row>
    <row r="15" spans="1:7" s="52" customFormat="1" x14ac:dyDescent="0.25">
      <c r="A15" s="33"/>
      <c r="B15" s="34"/>
      <c r="C15" s="34"/>
      <c r="D15" s="35"/>
      <c r="E15" s="34"/>
      <c r="F15" s="36" t="s">
        <v>180</v>
      </c>
      <c r="G15" s="4"/>
    </row>
    <row r="16" spans="1:7" s="4" customFormat="1" x14ac:dyDescent="0.25">
      <c r="A16" s="62" t="s">
        <v>6</v>
      </c>
      <c r="B16" s="63">
        <v>97644</v>
      </c>
      <c r="C16" s="66" t="s">
        <v>197</v>
      </c>
      <c r="D16" s="64" t="s">
        <v>21</v>
      </c>
      <c r="E16" s="63" t="s">
        <v>9</v>
      </c>
      <c r="F16" s="65">
        <f>0.8*2.1*3</f>
        <v>5.0400000000000009</v>
      </c>
      <c r="G16" s="55"/>
    </row>
    <row r="17" spans="1:7" s="4" customFormat="1" x14ac:dyDescent="0.25">
      <c r="A17" s="33"/>
      <c r="B17" s="34"/>
      <c r="C17" s="34"/>
      <c r="D17" s="35"/>
      <c r="E17" s="34"/>
      <c r="F17" s="36" t="s">
        <v>180</v>
      </c>
    </row>
    <row r="18" spans="1:7" s="4" customFormat="1" ht="15.75" x14ac:dyDescent="0.25">
      <c r="A18" s="23"/>
      <c r="B18" s="6"/>
      <c r="C18" s="6">
        <v>2</v>
      </c>
      <c r="D18" s="7" t="s">
        <v>22</v>
      </c>
      <c r="E18" s="6"/>
      <c r="F18" s="6" t="s">
        <v>180</v>
      </c>
    </row>
    <row r="19" spans="1:7" s="52" customFormat="1" ht="15.75" x14ac:dyDescent="0.25">
      <c r="A19" s="47"/>
      <c r="B19" s="48"/>
      <c r="C19" s="49"/>
      <c r="D19" s="50" t="s">
        <v>23</v>
      </c>
      <c r="E19" s="49"/>
      <c r="F19" s="51" t="s">
        <v>180</v>
      </c>
      <c r="G19" s="4"/>
    </row>
    <row r="20" spans="1:7" s="52" customFormat="1" x14ac:dyDescent="0.25">
      <c r="A20" s="33"/>
      <c r="B20" s="34"/>
      <c r="C20" s="34"/>
      <c r="D20" s="35"/>
      <c r="E20" s="34"/>
      <c r="F20" s="36" t="s">
        <v>180</v>
      </c>
      <c r="G20" s="4"/>
    </row>
    <row r="21" spans="1:7" s="4" customFormat="1" x14ac:dyDescent="0.25">
      <c r="A21" s="62" t="s">
        <v>6</v>
      </c>
      <c r="B21" s="63">
        <v>96360</v>
      </c>
      <c r="C21" s="66" t="s">
        <v>198</v>
      </c>
      <c r="D21" s="64" t="s">
        <v>24</v>
      </c>
      <c r="E21" s="63" t="s">
        <v>11</v>
      </c>
      <c r="F21" s="65">
        <v>30</v>
      </c>
      <c r="G21" s="55"/>
    </row>
    <row r="22" spans="1:7" s="52" customFormat="1" x14ac:dyDescent="0.25">
      <c r="A22" s="37"/>
      <c r="B22" s="11"/>
      <c r="C22" s="11"/>
      <c r="D22" s="12"/>
      <c r="E22" s="11"/>
      <c r="F22" s="8" t="s">
        <v>180</v>
      </c>
      <c r="G22" s="4"/>
    </row>
    <row r="23" spans="1:7" s="4" customFormat="1" ht="15.75" x14ac:dyDescent="0.25">
      <c r="A23" s="23"/>
      <c r="B23" s="6"/>
      <c r="C23" s="6">
        <v>3</v>
      </c>
      <c r="D23" s="7" t="s">
        <v>26</v>
      </c>
      <c r="E23" s="6"/>
      <c r="F23" s="6" t="s">
        <v>180</v>
      </c>
    </row>
    <row r="24" spans="1:7" s="4" customFormat="1" x14ac:dyDescent="0.25">
      <c r="A24" s="37"/>
      <c r="B24" s="11"/>
      <c r="C24" s="11"/>
      <c r="D24" s="12"/>
      <c r="E24" s="11"/>
      <c r="F24" s="8" t="s">
        <v>180</v>
      </c>
    </row>
    <row r="25" spans="1:7" s="4" customFormat="1" x14ac:dyDescent="0.25">
      <c r="A25" s="62" t="s">
        <v>6</v>
      </c>
      <c r="B25" s="63">
        <v>87529</v>
      </c>
      <c r="C25" s="66" t="s">
        <v>199</v>
      </c>
      <c r="D25" s="64" t="s">
        <v>27</v>
      </c>
      <c r="E25" s="63" t="s">
        <v>11</v>
      </c>
      <c r="F25" s="65">
        <v>15</v>
      </c>
      <c r="G25" s="55"/>
    </row>
    <row r="26" spans="1:7" s="4" customFormat="1" x14ac:dyDescent="0.25">
      <c r="A26" s="37"/>
      <c r="B26" s="11"/>
      <c r="C26" s="11"/>
      <c r="D26" s="12"/>
      <c r="E26" s="11"/>
      <c r="F26" s="8" t="s">
        <v>180</v>
      </c>
    </row>
    <row r="27" spans="1:7" s="4" customFormat="1" ht="30" x14ac:dyDescent="0.25">
      <c r="A27" s="62" t="s">
        <v>6</v>
      </c>
      <c r="B27" s="63">
        <v>93392</v>
      </c>
      <c r="C27" s="66" t="s">
        <v>200</v>
      </c>
      <c r="D27" s="64" t="s">
        <v>28</v>
      </c>
      <c r="E27" s="63" t="s">
        <v>11</v>
      </c>
      <c r="F27" s="65">
        <v>20</v>
      </c>
      <c r="G27" s="55"/>
    </row>
    <row r="28" spans="1:7" s="4" customFormat="1" x14ac:dyDescent="0.25">
      <c r="A28" s="33"/>
      <c r="B28" s="34"/>
      <c r="C28" s="34"/>
      <c r="D28" s="35"/>
      <c r="E28" s="34"/>
      <c r="F28" s="36" t="s">
        <v>180</v>
      </c>
    </row>
    <row r="29" spans="1:7" s="4" customFormat="1" ht="15.75" x14ac:dyDescent="0.25">
      <c r="A29" s="24"/>
      <c r="B29" s="9"/>
      <c r="C29" s="9">
        <v>4</v>
      </c>
      <c r="D29" s="10" t="s">
        <v>30</v>
      </c>
      <c r="E29" s="9"/>
      <c r="F29" s="9" t="s">
        <v>180</v>
      </c>
    </row>
    <row r="30" spans="1:7" s="4" customFormat="1" x14ac:dyDescent="0.25">
      <c r="A30" s="33"/>
      <c r="B30" s="34"/>
      <c r="C30" s="34"/>
      <c r="D30" s="35"/>
      <c r="E30" s="34"/>
      <c r="F30" s="36" t="s">
        <v>180</v>
      </c>
    </row>
    <row r="31" spans="1:7" s="4" customFormat="1" x14ac:dyDescent="0.25">
      <c r="A31" s="62" t="s">
        <v>6</v>
      </c>
      <c r="B31" s="63">
        <v>96114</v>
      </c>
      <c r="C31" s="66" t="s">
        <v>201</v>
      </c>
      <c r="D31" s="64" t="s">
        <v>182</v>
      </c>
      <c r="E31" s="63" t="s">
        <v>11</v>
      </c>
      <c r="F31" s="65">
        <v>20</v>
      </c>
      <c r="G31" s="55"/>
    </row>
    <row r="32" spans="1:7" s="4" customFormat="1" x14ac:dyDescent="0.25">
      <c r="A32" s="33"/>
      <c r="B32" s="34"/>
      <c r="C32" s="34"/>
      <c r="D32" s="35"/>
      <c r="E32" s="34"/>
      <c r="F32" s="36" t="s">
        <v>180</v>
      </c>
    </row>
    <row r="33" spans="1:7" s="4" customFormat="1" ht="15.75" x14ac:dyDescent="0.25">
      <c r="A33" s="24"/>
      <c r="B33" s="9"/>
      <c r="C33" s="9">
        <v>5</v>
      </c>
      <c r="D33" s="10" t="s">
        <v>31</v>
      </c>
      <c r="E33" s="9"/>
      <c r="F33" s="9" t="s">
        <v>180</v>
      </c>
    </row>
    <row r="34" spans="1:7" s="4" customFormat="1" x14ac:dyDescent="0.25">
      <c r="A34" s="33"/>
      <c r="B34" s="34"/>
      <c r="C34" s="34"/>
      <c r="D34" s="35"/>
      <c r="E34" s="34"/>
      <c r="F34" s="36" t="s">
        <v>180</v>
      </c>
    </row>
    <row r="35" spans="1:7" s="4" customFormat="1" x14ac:dyDescent="0.25">
      <c r="A35" s="62" t="s">
        <v>6</v>
      </c>
      <c r="B35" s="63">
        <v>101738</v>
      </c>
      <c r="C35" s="66" t="s">
        <v>202</v>
      </c>
      <c r="D35" s="64" t="s">
        <v>32</v>
      </c>
      <c r="E35" s="63" t="s">
        <v>13</v>
      </c>
      <c r="F35" s="65">
        <v>25</v>
      </c>
      <c r="G35" s="55"/>
    </row>
    <row r="36" spans="1:7" s="4" customFormat="1" x14ac:dyDescent="0.25">
      <c r="A36" s="33"/>
      <c r="B36" s="34"/>
      <c r="C36" s="34"/>
      <c r="D36" s="35"/>
      <c r="E36" s="34"/>
      <c r="F36" s="36" t="s">
        <v>180</v>
      </c>
    </row>
    <row r="37" spans="1:7" s="4" customFormat="1" ht="30" x14ac:dyDescent="0.25">
      <c r="A37" s="62" t="s">
        <v>6</v>
      </c>
      <c r="B37" s="63">
        <v>87251</v>
      </c>
      <c r="C37" s="66" t="s">
        <v>203</v>
      </c>
      <c r="D37" s="64" t="s">
        <v>183</v>
      </c>
      <c r="E37" s="63" t="s">
        <v>11</v>
      </c>
      <c r="F37" s="65">
        <v>25</v>
      </c>
      <c r="G37" s="55"/>
    </row>
    <row r="38" spans="1:7" s="4" customFormat="1" x14ac:dyDescent="0.25">
      <c r="A38" s="37"/>
      <c r="B38" s="11"/>
      <c r="C38" s="11"/>
      <c r="D38" s="12"/>
      <c r="E38" s="11"/>
      <c r="F38" s="8" t="s">
        <v>180</v>
      </c>
    </row>
    <row r="39" spans="1:7" s="4" customFormat="1" ht="15.75" x14ac:dyDescent="0.25">
      <c r="A39" s="24"/>
      <c r="B39" s="9"/>
      <c r="C39" s="9">
        <v>6</v>
      </c>
      <c r="D39" s="10" t="s">
        <v>33</v>
      </c>
      <c r="E39" s="9"/>
      <c r="F39" s="9" t="s">
        <v>180</v>
      </c>
    </row>
    <row r="40" spans="1:7" s="4" customFormat="1" x14ac:dyDescent="0.25">
      <c r="A40" s="37"/>
      <c r="B40" s="11"/>
      <c r="C40" s="11"/>
      <c r="D40" s="12"/>
      <c r="E40" s="11"/>
      <c r="F40" s="8" t="s">
        <v>180</v>
      </c>
    </row>
    <row r="41" spans="1:7" s="4" customFormat="1" x14ac:dyDescent="0.25">
      <c r="A41" s="62" t="s">
        <v>6</v>
      </c>
      <c r="B41" s="63">
        <v>96624</v>
      </c>
      <c r="C41" s="66" t="s">
        <v>204</v>
      </c>
      <c r="D41" s="64" t="s">
        <v>34</v>
      </c>
      <c r="E41" s="63" t="s">
        <v>25</v>
      </c>
      <c r="F41" s="65">
        <v>3</v>
      </c>
      <c r="G41" s="55"/>
    </row>
    <row r="42" spans="1:7" s="4" customFormat="1" x14ac:dyDescent="0.25">
      <c r="A42" s="33"/>
      <c r="B42" s="34"/>
      <c r="C42" s="34"/>
      <c r="D42" s="35"/>
      <c r="E42" s="34"/>
      <c r="F42" s="36" t="s">
        <v>180</v>
      </c>
    </row>
    <row r="43" spans="1:7" s="4" customFormat="1" x14ac:dyDescent="0.25">
      <c r="A43" s="62" t="s">
        <v>6</v>
      </c>
      <c r="B43" s="63">
        <v>96620</v>
      </c>
      <c r="C43" s="66" t="s">
        <v>205</v>
      </c>
      <c r="D43" s="64" t="s">
        <v>35</v>
      </c>
      <c r="E43" s="63" t="s">
        <v>25</v>
      </c>
      <c r="F43" s="65">
        <v>2</v>
      </c>
      <c r="G43" s="55"/>
    </row>
    <row r="44" spans="1:7" s="4" customFormat="1" x14ac:dyDescent="0.25">
      <c r="A44" s="37"/>
      <c r="B44" s="11"/>
      <c r="C44" s="11"/>
      <c r="D44" s="12"/>
      <c r="E44" s="11"/>
      <c r="F44" s="8" t="s">
        <v>180</v>
      </c>
    </row>
    <row r="45" spans="1:7" s="4" customFormat="1" ht="45" x14ac:dyDescent="0.25">
      <c r="A45" s="62" t="s">
        <v>6</v>
      </c>
      <c r="B45" s="63">
        <v>92400</v>
      </c>
      <c r="C45" s="66" t="s">
        <v>206</v>
      </c>
      <c r="D45" s="64" t="s">
        <v>36</v>
      </c>
      <c r="E45" s="63" t="s">
        <v>11</v>
      </c>
      <c r="F45" s="65">
        <v>30</v>
      </c>
      <c r="G45" s="55"/>
    </row>
    <row r="46" spans="1:7" s="4" customFormat="1" x14ac:dyDescent="0.25">
      <c r="A46" s="33"/>
      <c r="B46" s="34"/>
      <c r="C46" s="34"/>
      <c r="D46" s="35"/>
      <c r="E46" s="34"/>
      <c r="F46" s="36" t="s">
        <v>180</v>
      </c>
    </row>
    <row r="47" spans="1:7" s="4" customFormat="1" ht="15.75" x14ac:dyDescent="0.25">
      <c r="A47" s="24"/>
      <c r="B47" s="9"/>
      <c r="C47" s="9">
        <v>7</v>
      </c>
      <c r="D47" s="10" t="s">
        <v>37</v>
      </c>
      <c r="E47" s="9"/>
      <c r="F47" s="9" t="s">
        <v>180</v>
      </c>
    </row>
    <row r="48" spans="1:7" s="4" customFormat="1" x14ac:dyDescent="0.25">
      <c r="A48" s="33"/>
      <c r="B48" s="34"/>
      <c r="C48" s="34"/>
      <c r="D48" s="35"/>
      <c r="E48" s="34"/>
      <c r="F48" s="36" t="s">
        <v>180</v>
      </c>
    </row>
    <row r="49" spans="1:7" s="4" customFormat="1" ht="30" x14ac:dyDescent="0.25">
      <c r="A49" s="62" t="s">
        <v>6</v>
      </c>
      <c r="B49" s="63">
        <v>92578</v>
      </c>
      <c r="C49" s="66" t="s">
        <v>178</v>
      </c>
      <c r="D49" s="64" t="s">
        <v>179</v>
      </c>
      <c r="E49" s="63" t="s">
        <v>11</v>
      </c>
      <c r="F49" s="65">
        <v>30</v>
      </c>
      <c r="G49" s="55"/>
    </row>
    <row r="50" spans="1:7" s="4" customFormat="1" x14ac:dyDescent="0.25">
      <c r="A50" s="33"/>
      <c r="B50" s="34"/>
      <c r="C50" s="34"/>
      <c r="D50" s="35"/>
      <c r="E50" s="34"/>
      <c r="F50" s="36" t="s">
        <v>180</v>
      </c>
    </row>
    <row r="51" spans="1:7" s="4" customFormat="1" ht="45" x14ac:dyDescent="0.25">
      <c r="A51" s="62" t="s">
        <v>6</v>
      </c>
      <c r="B51" s="63">
        <v>94210</v>
      </c>
      <c r="C51" s="66" t="s">
        <v>207</v>
      </c>
      <c r="D51" s="64" t="s">
        <v>38</v>
      </c>
      <c r="E51" s="63" t="s">
        <v>11</v>
      </c>
      <c r="F51" s="65">
        <v>30</v>
      </c>
      <c r="G51" s="55"/>
    </row>
    <row r="52" spans="1:7" s="4" customFormat="1" x14ac:dyDescent="0.25">
      <c r="A52" s="33"/>
      <c r="B52" s="34"/>
      <c r="C52" s="34"/>
      <c r="D52" s="35"/>
      <c r="E52" s="34"/>
      <c r="F52" s="36" t="s">
        <v>180</v>
      </c>
    </row>
    <row r="53" spans="1:7" s="4" customFormat="1" x14ac:dyDescent="0.25">
      <c r="A53" s="62" t="s">
        <v>6</v>
      </c>
      <c r="B53" s="63">
        <v>94231</v>
      </c>
      <c r="C53" s="66" t="s">
        <v>208</v>
      </c>
      <c r="D53" s="64" t="s">
        <v>39</v>
      </c>
      <c r="E53" s="63" t="s">
        <v>13</v>
      </c>
      <c r="F53" s="65">
        <v>20</v>
      </c>
      <c r="G53" s="55"/>
    </row>
    <row r="54" spans="1:7" s="4" customFormat="1" x14ac:dyDescent="0.25">
      <c r="A54" s="37"/>
      <c r="B54" s="11"/>
      <c r="C54" s="11"/>
      <c r="D54" s="12"/>
      <c r="E54" s="11"/>
      <c r="F54" s="8" t="s">
        <v>180</v>
      </c>
    </row>
    <row r="55" spans="1:7" s="4" customFormat="1" x14ac:dyDescent="0.25">
      <c r="A55" s="62" t="s">
        <v>6</v>
      </c>
      <c r="B55" s="63">
        <v>94228</v>
      </c>
      <c r="C55" s="66" t="s">
        <v>209</v>
      </c>
      <c r="D55" s="64" t="s">
        <v>40</v>
      </c>
      <c r="E55" s="63" t="s">
        <v>13</v>
      </c>
      <c r="F55" s="65">
        <v>20</v>
      </c>
      <c r="G55" s="55"/>
    </row>
    <row r="56" spans="1:7" s="4" customFormat="1" x14ac:dyDescent="0.25">
      <c r="A56" s="33"/>
      <c r="B56" s="34"/>
      <c r="C56" s="34"/>
      <c r="D56" s="35"/>
      <c r="E56" s="34"/>
      <c r="F56" s="36" t="s">
        <v>180</v>
      </c>
    </row>
    <row r="57" spans="1:7" s="4" customFormat="1" ht="30" x14ac:dyDescent="0.25">
      <c r="A57" s="62" t="s">
        <v>6</v>
      </c>
      <c r="B57" s="63">
        <v>102264</v>
      </c>
      <c r="C57" s="66" t="s">
        <v>210</v>
      </c>
      <c r="D57" s="64" t="s">
        <v>41</v>
      </c>
      <c r="E57" s="63" t="s">
        <v>13</v>
      </c>
      <c r="F57" s="65">
        <v>5</v>
      </c>
      <c r="G57" s="55"/>
    </row>
    <row r="58" spans="1:7" s="4" customFormat="1" x14ac:dyDescent="0.25">
      <c r="A58" s="37"/>
      <c r="B58" s="11"/>
      <c r="C58" s="11"/>
      <c r="D58" s="12"/>
      <c r="E58" s="11"/>
      <c r="F58" s="8" t="s">
        <v>180</v>
      </c>
    </row>
    <row r="59" spans="1:7" s="4" customFormat="1" ht="15.75" x14ac:dyDescent="0.25">
      <c r="A59" s="24"/>
      <c r="B59" s="9"/>
      <c r="C59" s="9">
        <v>8</v>
      </c>
      <c r="D59" s="10" t="s">
        <v>42</v>
      </c>
      <c r="E59" s="9"/>
      <c r="F59" s="9" t="s">
        <v>180</v>
      </c>
    </row>
    <row r="60" spans="1:7" s="4" customFormat="1" x14ac:dyDescent="0.25">
      <c r="A60" s="37"/>
      <c r="B60" s="11"/>
      <c r="C60" s="11"/>
      <c r="D60" s="12"/>
      <c r="E60" s="11"/>
      <c r="F60" s="8" t="s">
        <v>180</v>
      </c>
    </row>
    <row r="61" spans="1:7" s="4" customFormat="1" x14ac:dyDescent="0.25">
      <c r="A61" s="62" t="s">
        <v>6</v>
      </c>
      <c r="B61" s="63">
        <v>98557</v>
      </c>
      <c r="C61" s="66" t="s">
        <v>211</v>
      </c>
      <c r="D61" s="64" t="s">
        <v>43</v>
      </c>
      <c r="E61" s="63" t="s">
        <v>11</v>
      </c>
      <c r="F61" s="65">
        <v>20</v>
      </c>
      <c r="G61" s="55"/>
    </row>
    <row r="62" spans="1:7" s="4" customFormat="1" x14ac:dyDescent="0.25">
      <c r="A62" s="33"/>
      <c r="B62" s="34"/>
      <c r="C62" s="34"/>
      <c r="D62" s="35"/>
      <c r="E62" s="34"/>
      <c r="F62" s="36" t="s">
        <v>180</v>
      </c>
    </row>
    <row r="63" spans="1:7" s="4" customFormat="1" ht="30" x14ac:dyDescent="0.25">
      <c r="A63" s="62" t="s">
        <v>6</v>
      </c>
      <c r="B63" s="63">
        <v>98560</v>
      </c>
      <c r="C63" s="66" t="s">
        <v>212</v>
      </c>
      <c r="D63" s="64" t="s">
        <v>44</v>
      </c>
      <c r="E63" s="63" t="s">
        <v>11</v>
      </c>
      <c r="F63" s="65">
        <v>20</v>
      </c>
      <c r="G63" s="55"/>
    </row>
    <row r="64" spans="1:7" s="4" customFormat="1" x14ac:dyDescent="0.25">
      <c r="A64" s="37"/>
      <c r="B64" s="11"/>
      <c r="C64" s="11"/>
      <c r="D64" s="12"/>
      <c r="E64" s="11"/>
      <c r="F64" s="8" t="s">
        <v>180</v>
      </c>
    </row>
    <row r="65" spans="1:7" s="4" customFormat="1" x14ac:dyDescent="0.25">
      <c r="A65" s="62" t="s">
        <v>6</v>
      </c>
      <c r="B65" s="63">
        <v>98547</v>
      </c>
      <c r="C65" s="66" t="s">
        <v>213</v>
      </c>
      <c r="D65" s="64" t="s">
        <v>45</v>
      </c>
      <c r="E65" s="63" t="s">
        <v>11</v>
      </c>
      <c r="F65" s="65">
        <v>15</v>
      </c>
      <c r="G65" s="55"/>
    </row>
    <row r="66" spans="1:7" s="4" customFormat="1" x14ac:dyDescent="0.25">
      <c r="A66" s="37"/>
      <c r="B66" s="11"/>
      <c r="C66" s="11"/>
      <c r="D66" s="12"/>
      <c r="E66" s="11"/>
      <c r="F66" s="8" t="s">
        <v>180</v>
      </c>
    </row>
    <row r="67" spans="1:7" s="4" customFormat="1" ht="30" x14ac:dyDescent="0.25">
      <c r="A67" s="62" t="s">
        <v>6</v>
      </c>
      <c r="B67" s="63">
        <v>94226</v>
      </c>
      <c r="C67" s="66" t="s">
        <v>214</v>
      </c>
      <c r="D67" s="64" t="s">
        <v>46</v>
      </c>
      <c r="E67" s="63" t="s">
        <v>11</v>
      </c>
      <c r="F67" s="65">
        <v>15</v>
      </c>
      <c r="G67" s="55"/>
    </row>
    <row r="68" spans="1:7" s="4" customFormat="1" x14ac:dyDescent="0.25">
      <c r="A68" s="37"/>
      <c r="B68" s="11"/>
      <c r="C68" s="11"/>
      <c r="D68" s="12"/>
      <c r="E68" s="11"/>
      <c r="F68" s="8" t="s">
        <v>180</v>
      </c>
    </row>
    <row r="69" spans="1:7" s="4" customFormat="1" ht="15.75" x14ac:dyDescent="0.25">
      <c r="A69" s="24"/>
      <c r="B69" s="9"/>
      <c r="C69" s="9">
        <v>9</v>
      </c>
      <c r="D69" s="10" t="s">
        <v>47</v>
      </c>
      <c r="E69" s="9"/>
      <c r="F69" s="9" t="s">
        <v>180</v>
      </c>
    </row>
    <row r="70" spans="1:7" s="4" customFormat="1" x14ac:dyDescent="0.25">
      <c r="A70" s="37"/>
      <c r="B70" s="11"/>
      <c r="C70" s="11"/>
      <c r="D70" s="12"/>
      <c r="E70" s="11"/>
      <c r="F70" s="8" t="s">
        <v>180</v>
      </c>
    </row>
    <row r="71" spans="1:7" s="52" customFormat="1" ht="15.75" x14ac:dyDescent="0.25">
      <c r="A71" s="47"/>
      <c r="B71" s="48"/>
      <c r="C71" s="49"/>
      <c r="D71" s="50" t="s">
        <v>48</v>
      </c>
      <c r="E71" s="49"/>
      <c r="F71" s="51" t="s">
        <v>180</v>
      </c>
      <c r="G71" s="4"/>
    </row>
    <row r="72" spans="1:7" s="4" customFormat="1" ht="30" x14ac:dyDescent="0.25">
      <c r="A72" s="62" t="s">
        <v>18</v>
      </c>
      <c r="B72" s="63" t="s">
        <v>184</v>
      </c>
      <c r="C72" s="66" t="s">
        <v>215</v>
      </c>
      <c r="D72" s="64" t="s">
        <v>49</v>
      </c>
      <c r="E72" s="63" t="s">
        <v>181</v>
      </c>
      <c r="F72" s="65">
        <v>2</v>
      </c>
      <c r="G72" s="55"/>
    </row>
    <row r="73" spans="1:7" s="52" customFormat="1" x14ac:dyDescent="0.25">
      <c r="A73" s="33"/>
      <c r="B73" s="34"/>
      <c r="C73" s="34"/>
      <c r="D73" s="35"/>
      <c r="E73" s="34"/>
      <c r="F73" s="36" t="s">
        <v>180</v>
      </c>
      <c r="G73" s="4"/>
    </row>
    <row r="74" spans="1:7" s="4" customFormat="1" ht="30" x14ac:dyDescent="0.25">
      <c r="A74" s="62" t="s">
        <v>18</v>
      </c>
      <c r="B74" s="63" t="s">
        <v>185</v>
      </c>
      <c r="C74" s="66" t="s">
        <v>216</v>
      </c>
      <c r="D74" s="64" t="s">
        <v>50</v>
      </c>
      <c r="E74" s="63" t="s">
        <v>181</v>
      </c>
      <c r="F74" s="65">
        <v>2</v>
      </c>
      <c r="G74" s="55"/>
    </row>
    <row r="75" spans="1:7" s="52" customFormat="1" x14ac:dyDescent="0.25">
      <c r="A75" s="37"/>
      <c r="B75" s="11"/>
      <c r="C75" s="11"/>
      <c r="D75" s="12"/>
      <c r="E75" s="11"/>
      <c r="F75" s="8" t="s">
        <v>180</v>
      </c>
      <c r="G75" s="4"/>
    </row>
    <row r="76" spans="1:7" s="4" customFormat="1" ht="30" x14ac:dyDescent="0.25">
      <c r="A76" s="62" t="s">
        <v>6</v>
      </c>
      <c r="B76" s="63">
        <v>90844</v>
      </c>
      <c r="C76" s="66" t="s">
        <v>217</v>
      </c>
      <c r="D76" s="64" t="s">
        <v>51</v>
      </c>
      <c r="E76" s="63" t="s">
        <v>181</v>
      </c>
      <c r="F76" s="65">
        <v>2</v>
      </c>
      <c r="G76" s="55"/>
    </row>
    <row r="77" spans="1:7" s="52" customFormat="1" x14ac:dyDescent="0.25">
      <c r="A77" s="37"/>
      <c r="B77" s="11"/>
      <c r="C77" s="11"/>
      <c r="D77" s="12"/>
      <c r="E77" s="11"/>
      <c r="F77" s="8" t="s">
        <v>180</v>
      </c>
      <c r="G77" s="4"/>
    </row>
    <row r="78" spans="1:7" s="52" customFormat="1" ht="15.75" x14ac:dyDescent="0.25">
      <c r="A78" s="47"/>
      <c r="B78" s="48"/>
      <c r="C78" s="49"/>
      <c r="D78" s="50" t="s">
        <v>52</v>
      </c>
      <c r="E78" s="49"/>
      <c r="F78" s="51" t="s">
        <v>180</v>
      </c>
      <c r="G78" s="4"/>
    </row>
    <row r="79" spans="1:7" s="4" customFormat="1" ht="45" x14ac:dyDescent="0.25">
      <c r="A79" s="62" t="s">
        <v>6</v>
      </c>
      <c r="B79" s="63">
        <v>94569</v>
      </c>
      <c r="C79" s="66" t="s">
        <v>218</v>
      </c>
      <c r="D79" s="64" t="s">
        <v>53</v>
      </c>
      <c r="E79" s="63" t="s">
        <v>11</v>
      </c>
      <c r="F79" s="65">
        <f>3*1.2*1.2</f>
        <v>4.3199999999999994</v>
      </c>
      <c r="G79" s="55"/>
    </row>
    <row r="80" spans="1:7" s="4" customFormat="1" x14ac:dyDescent="0.25">
      <c r="A80" s="37"/>
      <c r="B80" s="11"/>
      <c r="C80" s="11"/>
      <c r="D80" s="12"/>
      <c r="E80" s="11"/>
      <c r="F80" s="8" t="s">
        <v>180</v>
      </c>
    </row>
    <row r="81" spans="1:7" s="4" customFormat="1" x14ac:dyDescent="0.25">
      <c r="A81" s="62" t="s">
        <v>6</v>
      </c>
      <c r="B81" s="63">
        <v>102164</v>
      </c>
      <c r="C81" s="66" t="s">
        <v>219</v>
      </c>
      <c r="D81" s="64" t="s">
        <v>54</v>
      </c>
      <c r="E81" s="63" t="s">
        <v>11</v>
      </c>
      <c r="F81" s="65">
        <v>3</v>
      </c>
      <c r="G81" s="55"/>
    </row>
    <row r="82" spans="1:7" s="4" customFormat="1" x14ac:dyDescent="0.25">
      <c r="A82" s="33"/>
      <c r="B82" s="34"/>
      <c r="C82" s="34"/>
      <c r="D82" s="35"/>
      <c r="E82" s="34"/>
      <c r="F82" s="36" t="s">
        <v>180</v>
      </c>
    </row>
    <row r="83" spans="1:7" s="4" customFormat="1" x14ac:dyDescent="0.25">
      <c r="A83" s="37"/>
      <c r="B83" s="11"/>
      <c r="C83" s="11"/>
      <c r="D83" s="12"/>
      <c r="E83" s="11"/>
      <c r="F83" s="8" t="s">
        <v>180</v>
      </c>
    </row>
    <row r="84" spans="1:7" s="4" customFormat="1" ht="15.75" x14ac:dyDescent="0.25">
      <c r="A84" s="24"/>
      <c r="B84" s="9"/>
      <c r="C84" s="9">
        <v>10</v>
      </c>
      <c r="D84" s="10" t="s">
        <v>55</v>
      </c>
      <c r="E84" s="9"/>
      <c r="F84" s="9" t="s">
        <v>180</v>
      </c>
    </row>
    <row r="85" spans="1:7" s="4" customFormat="1" x14ac:dyDescent="0.25">
      <c r="A85" s="37"/>
      <c r="B85" s="11"/>
      <c r="C85" s="11"/>
      <c r="D85" s="12"/>
      <c r="E85" s="11"/>
      <c r="F85" s="8" t="s">
        <v>180</v>
      </c>
    </row>
    <row r="86" spans="1:7" s="4" customFormat="1" ht="30" x14ac:dyDescent="0.25">
      <c r="A86" s="62" t="s">
        <v>6</v>
      </c>
      <c r="B86" s="63">
        <v>95472</v>
      </c>
      <c r="C86" s="63" t="s">
        <v>56</v>
      </c>
      <c r="D86" s="64" t="s">
        <v>57</v>
      </c>
      <c r="E86" s="63" t="s">
        <v>181</v>
      </c>
      <c r="F86" s="65">
        <v>2</v>
      </c>
      <c r="G86" s="55"/>
    </row>
    <row r="87" spans="1:7" s="4" customFormat="1" x14ac:dyDescent="0.25">
      <c r="A87" s="37"/>
      <c r="B87" s="11"/>
      <c r="C87" s="11"/>
      <c r="D87" s="12"/>
      <c r="E87" s="11"/>
      <c r="F87" s="8" t="s">
        <v>180</v>
      </c>
    </row>
    <row r="88" spans="1:7" s="4" customFormat="1" ht="30" x14ac:dyDescent="0.25">
      <c r="A88" s="62" t="s">
        <v>6</v>
      </c>
      <c r="B88" s="63">
        <v>86932</v>
      </c>
      <c r="C88" s="63" t="s">
        <v>58</v>
      </c>
      <c r="D88" s="64" t="s">
        <v>59</v>
      </c>
      <c r="E88" s="63" t="s">
        <v>181</v>
      </c>
      <c r="F88" s="65">
        <v>2</v>
      </c>
      <c r="G88" s="55"/>
    </row>
    <row r="89" spans="1:7" s="4" customFormat="1" x14ac:dyDescent="0.25">
      <c r="A89" s="37"/>
      <c r="B89" s="11"/>
      <c r="C89" s="11"/>
      <c r="D89" s="12"/>
      <c r="E89" s="11"/>
      <c r="F89" s="8" t="s">
        <v>180</v>
      </c>
    </row>
    <row r="90" spans="1:7" s="4" customFormat="1" ht="30" x14ac:dyDescent="0.25">
      <c r="A90" s="62" t="s">
        <v>6</v>
      </c>
      <c r="B90" s="63">
        <v>86902</v>
      </c>
      <c r="C90" s="66" t="s">
        <v>60</v>
      </c>
      <c r="D90" s="64" t="s">
        <v>186</v>
      </c>
      <c r="E90" s="63" t="s">
        <v>181</v>
      </c>
      <c r="F90" s="65">
        <v>2</v>
      </c>
      <c r="G90" s="55"/>
    </row>
    <row r="91" spans="1:7" s="4" customFormat="1" x14ac:dyDescent="0.25">
      <c r="A91" s="37"/>
      <c r="B91" s="11"/>
      <c r="C91" s="11"/>
      <c r="D91" s="12"/>
      <c r="E91" s="11"/>
      <c r="F91" s="8" t="s">
        <v>180</v>
      </c>
    </row>
    <row r="92" spans="1:7" s="4" customFormat="1" x14ac:dyDescent="0.25">
      <c r="A92" s="62" t="s">
        <v>6</v>
      </c>
      <c r="B92" s="63">
        <v>100849</v>
      </c>
      <c r="C92" s="66" t="s">
        <v>61</v>
      </c>
      <c r="D92" s="64" t="s">
        <v>63</v>
      </c>
      <c r="E92" s="63" t="s">
        <v>181</v>
      </c>
      <c r="F92" s="65">
        <v>2</v>
      </c>
      <c r="G92" s="55"/>
    </row>
    <row r="93" spans="1:7" s="4" customFormat="1" x14ac:dyDescent="0.25">
      <c r="A93" s="33"/>
      <c r="B93" s="34"/>
      <c r="C93" s="34"/>
      <c r="D93" s="35"/>
      <c r="E93" s="34"/>
      <c r="F93" s="36" t="s">
        <v>180</v>
      </c>
    </row>
    <row r="94" spans="1:7" s="52" customFormat="1" ht="15.75" x14ac:dyDescent="0.25">
      <c r="A94" s="47"/>
      <c r="B94" s="48"/>
      <c r="C94" s="49"/>
      <c r="D94" s="50" t="s">
        <v>64</v>
      </c>
      <c r="E94" s="49"/>
      <c r="F94" s="51" t="s">
        <v>180</v>
      </c>
      <c r="G94" s="4"/>
    </row>
    <row r="95" spans="1:7" s="4" customFormat="1" ht="30" x14ac:dyDescent="0.25">
      <c r="A95" s="62" t="s">
        <v>6</v>
      </c>
      <c r="B95" s="63">
        <v>100866</v>
      </c>
      <c r="C95" s="66" t="s">
        <v>62</v>
      </c>
      <c r="D95" s="64" t="s">
        <v>66</v>
      </c>
      <c r="E95" s="63" t="s">
        <v>181</v>
      </c>
      <c r="F95" s="65">
        <v>2</v>
      </c>
      <c r="G95" s="55"/>
    </row>
    <row r="96" spans="1:7" s="4" customFormat="1" x14ac:dyDescent="0.25">
      <c r="A96" s="37"/>
      <c r="B96" s="11"/>
      <c r="C96" s="11"/>
      <c r="D96" s="12"/>
      <c r="E96" s="11"/>
      <c r="F96" s="8" t="s">
        <v>180</v>
      </c>
    </row>
    <row r="97" spans="1:7" s="4" customFormat="1" ht="30" x14ac:dyDescent="0.25">
      <c r="A97" s="62" t="s">
        <v>6</v>
      </c>
      <c r="B97" s="63">
        <v>86911</v>
      </c>
      <c r="C97" s="66" t="s">
        <v>65</v>
      </c>
      <c r="D97" s="64" t="s">
        <v>68</v>
      </c>
      <c r="E97" s="63" t="s">
        <v>181</v>
      </c>
      <c r="F97" s="65">
        <v>2</v>
      </c>
      <c r="G97" s="55"/>
    </row>
    <row r="98" spans="1:7" s="4" customFormat="1" x14ac:dyDescent="0.25">
      <c r="A98" s="37"/>
      <c r="B98" s="11"/>
      <c r="C98" s="11"/>
      <c r="D98" s="12"/>
      <c r="E98" s="11"/>
      <c r="F98" s="8" t="s">
        <v>180</v>
      </c>
    </row>
    <row r="99" spans="1:7" s="4" customFormat="1" x14ac:dyDescent="0.25">
      <c r="A99" s="62" t="s">
        <v>6</v>
      </c>
      <c r="B99" s="63">
        <v>86915</v>
      </c>
      <c r="C99" s="66" t="s">
        <v>67</v>
      </c>
      <c r="D99" s="64" t="s">
        <v>70</v>
      </c>
      <c r="E99" s="63" t="s">
        <v>181</v>
      </c>
      <c r="F99" s="65">
        <v>2</v>
      </c>
      <c r="G99" s="55"/>
    </row>
    <row r="100" spans="1:7" s="4" customFormat="1" x14ac:dyDescent="0.25">
      <c r="A100" s="37"/>
      <c r="B100" s="11"/>
      <c r="C100" s="11"/>
      <c r="D100" s="12"/>
      <c r="E100" s="11"/>
      <c r="F100" s="8" t="s">
        <v>180</v>
      </c>
    </row>
    <row r="101" spans="1:7" s="4" customFormat="1" x14ac:dyDescent="0.25">
      <c r="A101" s="62" t="s">
        <v>6</v>
      </c>
      <c r="B101" s="63">
        <v>89353</v>
      </c>
      <c r="C101" s="66" t="s">
        <v>69</v>
      </c>
      <c r="D101" s="64" t="s">
        <v>72</v>
      </c>
      <c r="E101" s="63" t="s">
        <v>181</v>
      </c>
      <c r="F101" s="65">
        <v>2</v>
      </c>
      <c r="G101" s="55"/>
    </row>
    <row r="102" spans="1:7" s="4" customFormat="1" x14ac:dyDescent="0.25">
      <c r="A102" s="37"/>
      <c r="B102" s="11"/>
      <c r="C102" s="11"/>
      <c r="D102" s="12"/>
      <c r="E102" s="11"/>
      <c r="F102" s="8" t="s">
        <v>180</v>
      </c>
    </row>
    <row r="103" spans="1:7" s="4" customFormat="1" x14ac:dyDescent="0.25">
      <c r="A103" s="62" t="s">
        <v>6</v>
      </c>
      <c r="B103" s="63">
        <v>94794</v>
      </c>
      <c r="C103" s="66" t="s">
        <v>71</v>
      </c>
      <c r="D103" s="64" t="s">
        <v>74</v>
      </c>
      <c r="E103" s="63" t="s">
        <v>181</v>
      </c>
      <c r="F103" s="65">
        <v>2</v>
      </c>
      <c r="G103" s="55"/>
    </row>
    <row r="104" spans="1:7" s="4" customFormat="1" x14ac:dyDescent="0.25">
      <c r="A104" s="37"/>
      <c r="B104" s="11"/>
      <c r="C104" s="11"/>
      <c r="D104" s="12"/>
      <c r="E104" s="11"/>
      <c r="F104" s="8" t="s">
        <v>180</v>
      </c>
    </row>
    <row r="105" spans="1:7" s="4" customFormat="1" x14ac:dyDescent="0.25">
      <c r="A105" s="62" t="s">
        <v>6</v>
      </c>
      <c r="B105" s="63">
        <v>89985</v>
      </c>
      <c r="C105" s="66" t="s">
        <v>73</v>
      </c>
      <c r="D105" s="64" t="s">
        <v>76</v>
      </c>
      <c r="E105" s="63" t="s">
        <v>181</v>
      </c>
      <c r="F105" s="65">
        <v>2</v>
      </c>
      <c r="G105" s="55"/>
    </row>
    <row r="106" spans="1:7" s="4" customFormat="1" x14ac:dyDescent="0.25">
      <c r="A106" s="37"/>
      <c r="B106" s="11"/>
      <c r="C106" s="11"/>
      <c r="D106" s="12"/>
      <c r="E106" s="11"/>
      <c r="F106" s="8" t="s">
        <v>180</v>
      </c>
    </row>
    <row r="107" spans="1:7" s="4" customFormat="1" ht="30" x14ac:dyDescent="0.25">
      <c r="A107" s="62" t="s">
        <v>6</v>
      </c>
      <c r="B107" s="63">
        <v>99635</v>
      </c>
      <c r="C107" s="66" t="s">
        <v>75</v>
      </c>
      <c r="D107" s="64" t="s">
        <v>187</v>
      </c>
      <c r="E107" s="63" t="s">
        <v>181</v>
      </c>
      <c r="F107" s="65">
        <v>2</v>
      </c>
      <c r="G107" s="55"/>
    </row>
    <row r="108" spans="1:7" s="4" customFormat="1" x14ac:dyDescent="0.25">
      <c r="A108" s="37"/>
      <c r="B108" s="11"/>
      <c r="C108" s="11"/>
      <c r="D108" s="12"/>
      <c r="E108" s="11"/>
      <c r="F108" s="8" t="s">
        <v>180</v>
      </c>
    </row>
    <row r="109" spans="1:7" s="4" customFormat="1" x14ac:dyDescent="0.25">
      <c r="A109" s="62" t="s">
        <v>6</v>
      </c>
      <c r="B109" s="63">
        <v>94492</v>
      </c>
      <c r="C109" s="66" t="s">
        <v>77</v>
      </c>
      <c r="D109" s="64" t="s">
        <v>79</v>
      </c>
      <c r="E109" s="63" t="s">
        <v>181</v>
      </c>
      <c r="F109" s="65">
        <v>2</v>
      </c>
      <c r="G109" s="55"/>
    </row>
    <row r="110" spans="1:7" s="4" customFormat="1" x14ac:dyDescent="0.25">
      <c r="A110" s="37"/>
      <c r="B110" s="11"/>
      <c r="C110" s="11"/>
      <c r="D110" s="12"/>
      <c r="E110" s="11"/>
      <c r="F110" s="8" t="s">
        <v>180</v>
      </c>
    </row>
    <row r="111" spans="1:7" s="4" customFormat="1" x14ac:dyDescent="0.25">
      <c r="A111" s="62" t="s">
        <v>6</v>
      </c>
      <c r="B111" s="63">
        <v>91785</v>
      </c>
      <c r="C111" s="66" t="s">
        <v>78</v>
      </c>
      <c r="D111" s="64" t="s">
        <v>81</v>
      </c>
      <c r="E111" s="63" t="s">
        <v>13</v>
      </c>
      <c r="F111" s="65">
        <v>6</v>
      </c>
      <c r="G111" s="55"/>
    </row>
    <row r="112" spans="1:7" s="4" customFormat="1" x14ac:dyDescent="0.25">
      <c r="A112" s="37"/>
      <c r="B112" s="11"/>
      <c r="C112" s="11"/>
      <c r="D112" s="12"/>
      <c r="E112" s="11"/>
      <c r="F112" s="8" t="s">
        <v>180</v>
      </c>
    </row>
    <row r="113" spans="1:7" s="4" customFormat="1" x14ac:dyDescent="0.25">
      <c r="A113" s="62" t="s">
        <v>6</v>
      </c>
      <c r="B113" s="63">
        <v>91788</v>
      </c>
      <c r="C113" s="66" t="s">
        <v>191</v>
      </c>
      <c r="D113" s="64" t="s">
        <v>83</v>
      </c>
      <c r="E113" s="63" t="s">
        <v>13</v>
      </c>
      <c r="F113" s="65">
        <v>6</v>
      </c>
      <c r="G113" s="55"/>
    </row>
    <row r="114" spans="1:7" s="4" customFormat="1" x14ac:dyDescent="0.25">
      <c r="A114" s="33"/>
      <c r="B114" s="34"/>
      <c r="C114" s="34"/>
      <c r="D114" s="35"/>
      <c r="E114" s="34"/>
      <c r="F114" s="36" t="s">
        <v>180</v>
      </c>
    </row>
    <row r="115" spans="1:7" s="4" customFormat="1" x14ac:dyDescent="0.25">
      <c r="A115" s="62" t="s">
        <v>6</v>
      </c>
      <c r="B115" s="63">
        <v>89435</v>
      </c>
      <c r="C115" s="66" t="s">
        <v>80</v>
      </c>
      <c r="D115" s="64" t="s">
        <v>86</v>
      </c>
      <c r="E115" s="63" t="s">
        <v>181</v>
      </c>
      <c r="F115" s="65">
        <v>5</v>
      </c>
      <c r="G115" s="55"/>
    </row>
    <row r="116" spans="1:7" s="4" customFormat="1" x14ac:dyDescent="0.25">
      <c r="A116" s="33"/>
      <c r="B116" s="34"/>
      <c r="C116" s="34"/>
      <c r="D116" s="35"/>
      <c r="E116" s="34"/>
      <c r="F116" s="36" t="s">
        <v>180</v>
      </c>
    </row>
    <row r="117" spans="1:7" s="4" customFormat="1" x14ac:dyDescent="0.25">
      <c r="A117" s="62" t="s">
        <v>6</v>
      </c>
      <c r="B117" s="63">
        <v>89594</v>
      </c>
      <c r="C117" s="66" t="s">
        <v>82</v>
      </c>
      <c r="D117" s="64" t="s">
        <v>88</v>
      </c>
      <c r="E117" s="63" t="s">
        <v>181</v>
      </c>
      <c r="F117" s="65">
        <v>5</v>
      </c>
      <c r="G117" s="55"/>
    </row>
    <row r="118" spans="1:7" s="4" customFormat="1" x14ac:dyDescent="0.25">
      <c r="A118" s="33"/>
      <c r="B118" s="34"/>
      <c r="C118" s="34"/>
      <c r="D118" s="35"/>
      <c r="E118" s="34"/>
      <c r="F118" s="36" t="s">
        <v>180</v>
      </c>
    </row>
    <row r="119" spans="1:7" s="4" customFormat="1" x14ac:dyDescent="0.25">
      <c r="A119" s="62" t="s">
        <v>6</v>
      </c>
      <c r="B119" s="63">
        <v>94797</v>
      </c>
      <c r="C119" s="66" t="s">
        <v>84</v>
      </c>
      <c r="D119" s="64" t="s">
        <v>90</v>
      </c>
      <c r="E119" s="63" t="s">
        <v>181</v>
      </c>
      <c r="F119" s="65">
        <v>2</v>
      </c>
      <c r="G119" s="55"/>
    </row>
    <row r="120" spans="1:7" s="4" customFormat="1" x14ac:dyDescent="0.25">
      <c r="A120" s="33"/>
      <c r="B120" s="34"/>
      <c r="C120" s="34"/>
      <c r="D120" s="35"/>
      <c r="E120" s="34"/>
      <c r="F120" s="36" t="s">
        <v>180</v>
      </c>
    </row>
    <row r="121" spans="1:7" s="4" customFormat="1" x14ac:dyDescent="0.25">
      <c r="A121" s="62" t="s">
        <v>6</v>
      </c>
      <c r="B121" s="63">
        <v>86887</v>
      </c>
      <c r="C121" s="66" t="s">
        <v>85</v>
      </c>
      <c r="D121" s="64" t="s">
        <v>92</v>
      </c>
      <c r="E121" s="63" t="s">
        <v>181</v>
      </c>
      <c r="F121" s="65">
        <v>2</v>
      </c>
      <c r="G121" s="55"/>
    </row>
    <row r="122" spans="1:7" s="4" customFormat="1" x14ac:dyDescent="0.25">
      <c r="A122" s="33"/>
      <c r="B122" s="34"/>
      <c r="C122" s="34"/>
      <c r="D122" s="35"/>
      <c r="E122" s="34"/>
      <c r="F122" s="36" t="s">
        <v>180</v>
      </c>
    </row>
    <row r="123" spans="1:7" s="4" customFormat="1" x14ac:dyDescent="0.25">
      <c r="A123" s="62" t="s">
        <v>6</v>
      </c>
      <c r="B123" s="63">
        <v>86883</v>
      </c>
      <c r="C123" s="66" t="s">
        <v>87</v>
      </c>
      <c r="D123" s="64" t="s">
        <v>93</v>
      </c>
      <c r="E123" s="63" t="s">
        <v>181</v>
      </c>
      <c r="F123" s="65">
        <v>2</v>
      </c>
      <c r="G123" s="55"/>
    </row>
    <row r="124" spans="1:7" s="4" customFormat="1" x14ac:dyDescent="0.25">
      <c r="A124" s="33"/>
      <c r="B124" s="34"/>
      <c r="C124" s="34"/>
      <c r="D124" s="35"/>
      <c r="E124" s="34"/>
      <c r="F124" s="36" t="s">
        <v>180</v>
      </c>
    </row>
    <row r="125" spans="1:7" s="4" customFormat="1" ht="30" x14ac:dyDescent="0.25">
      <c r="A125" s="62" t="s">
        <v>6</v>
      </c>
      <c r="B125" s="63">
        <v>89495</v>
      </c>
      <c r="C125" s="66" t="s">
        <v>89</v>
      </c>
      <c r="D125" s="64" t="s">
        <v>188</v>
      </c>
      <c r="E125" s="63" t="s">
        <v>181</v>
      </c>
      <c r="F125" s="65">
        <v>2</v>
      </c>
      <c r="G125" s="55"/>
    </row>
    <row r="126" spans="1:7" s="4" customFormat="1" x14ac:dyDescent="0.25">
      <c r="A126" s="37"/>
      <c r="B126" s="11"/>
      <c r="C126" s="11"/>
      <c r="D126" s="12"/>
      <c r="E126" s="11"/>
      <c r="F126" s="8" t="s">
        <v>180</v>
      </c>
    </row>
    <row r="127" spans="1:7" s="4" customFormat="1" x14ac:dyDescent="0.25">
      <c r="A127" s="62" t="s">
        <v>6</v>
      </c>
      <c r="B127" s="63">
        <v>86915</v>
      </c>
      <c r="C127" s="66" t="s">
        <v>91</v>
      </c>
      <c r="D127" s="64" t="s">
        <v>94</v>
      </c>
      <c r="E127" s="63" t="s">
        <v>181</v>
      </c>
      <c r="F127" s="65">
        <v>2</v>
      </c>
      <c r="G127" s="55"/>
    </row>
    <row r="128" spans="1:7" s="4" customFormat="1" x14ac:dyDescent="0.25">
      <c r="A128" s="37"/>
      <c r="B128" s="11"/>
      <c r="C128" s="11"/>
      <c r="D128" s="12"/>
      <c r="E128" s="11"/>
      <c r="F128" s="8" t="s">
        <v>180</v>
      </c>
    </row>
    <row r="129" spans="1:7" s="4" customFormat="1" ht="15.75" x14ac:dyDescent="0.25">
      <c r="A129" s="24"/>
      <c r="B129" s="9"/>
      <c r="C129" s="9">
        <v>11</v>
      </c>
      <c r="D129" s="10" t="s">
        <v>95</v>
      </c>
      <c r="E129" s="9"/>
      <c r="F129" s="9" t="s">
        <v>180</v>
      </c>
    </row>
    <row r="130" spans="1:7" s="4" customFormat="1" x14ac:dyDescent="0.25">
      <c r="A130" s="37"/>
      <c r="B130" s="11"/>
      <c r="C130" s="11"/>
      <c r="D130" s="12"/>
      <c r="E130" s="11"/>
      <c r="F130" s="8" t="s">
        <v>180</v>
      </c>
    </row>
    <row r="131" spans="1:7" s="4" customFormat="1" ht="30" x14ac:dyDescent="0.25">
      <c r="A131" s="62" t="s">
        <v>6</v>
      </c>
      <c r="B131" s="63">
        <v>88496</v>
      </c>
      <c r="C131" s="63" t="s">
        <v>96</v>
      </c>
      <c r="D131" s="64" t="s">
        <v>97</v>
      </c>
      <c r="E131" s="63" t="s">
        <v>11</v>
      </c>
      <c r="F131" s="65">
        <v>20</v>
      </c>
      <c r="G131" s="55"/>
    </row>
    <row r="132" spans="1:7" s="4" customFormat="1" x14ac:dyDescent="0.25">
      <c r="A132" s="37"/>
      <c r="B132" s="11"/>
      <c r="C132" s="11"/>
      <c r="D132" s="12"/>
      <c r="E132" s="11"/>
      <c r="F132" s="8" t="s">
        <v>180</v>
      </c>
    </row>
    <row r="133" spans="1:7" s="4" customFormat="1" ht="30" x14ac:dyDescent="0.25">
      <c r="A133" s="62" t="s">
        <v>6</v>
      </c>
      <c r="B133" s="63">
        <v>88497</v>
      </c>
      <c r="C133" s="63" t="s">
        <v>98</v>
      </c>
      <c r="D133" s="64" t="s">
        <v>99</v>
      </c>
      <c r="E133" s="63" t="s">
        <v>11</v>
      </c>
      <c r="F133" s="65">
        <v>30</v>
      </c>
      <c r="G133" s="55"/>
    </row>
    <row r="134" spans="1:7" s="4" customFormat="1" x14ac:dyDescent="0.25">
      <c r="A134" s="37"/>
      <c r="B134" s="11"/>
      <c r="C134" s="11"/>
      <c r="D134" s="12"/>
      <c r="E134" s="11"/>
      <c r="F134" s="8" t="s">
        <v>180</v>
      </c>
    </row>
    <row r="135" spans="1:7" s="4" customFormat="1" x14ac:dyDescent="0.25">
      <c r="A135" s="62" t="s">
        <v>6</v>
      </c>
      <c r="B135" s="63">
        <v>102193</v>
      </c>
      <c r="C135" s="63" t="s">
        <v>100</v>
      </c>
      <c r="D135" s="64" t="s">
        <v>101</v>
      </c>
      <c r="E135" s="63" t="s">
        <v>11</v>
      </c>
      <c r="F135" s="65">
        <v>10</v>
      </c>
      <c r="G135" s="55"/>
    </row>
    <row r="136" spans="1:7" s="4" customFormat="1" x14ac:dyDescent="0.25">
      <c r="A136" s="37"/>
      <c r="B136" s="11"/>
      <c r="C136" s="11"/>
      <c r="D136" s="12"/>
      <c r="E136" s="11"/>
      <c r="F136" s="8" t="s">
        <v>180</v>
      </c>
    </row>
    <row r="137" spans="1:7" s="4" customFormat="1" x14ac:dyDescent="0.25">
      <c r="A137" s="62" t="s">
        <v>6</v>
      </c>
      <c r="B137" s="63">
        <v>100717</v>
      </c>
      <c r="C137" s="63" t="s">
        <v>102</v>
      </c>
      <c r="D137" s="64" t="s">
        <v>103</v>
      </c>
      <c r="E137" s="63" t="s">
        <v>11</v>
      </c>
      <c r="F137" s="65">
        <v>10</v>
      </c>
      <c r="G137" s="55"/>
    </row>
    <row r="138" spans="1:7" s="4" customFormat="1" x14ac:dyDescent="0.25">
      <c r="A138" s="37"/>
      <c r="B138" s="11"/>
      <c r="C138" s="11"/>
      <c r="D138" s="12"/>
      <c r="E138" s="11"/>
      <c r="F138" s="8" t="s">
        <v>180</v>
      </c>
    </row>
    <row r="139" spans="1:7" s="52" customFormat="1" ht="15.75" x14ac:dyDescent="0.25">
      <c r="A139" s="47"/>
      <c r="B139" s="48"/>
      <c r="C139" s="49"/>
      <c r="D139" s="50" t="s">
        <v>104</v>
      </c>
      <c r="E139" s="49"/>
      <c r="F139" s="51" t="s">
        <v>180</v>
      </c>
      <c r="G139" s="4"/>
    </row>
    <row r="140" spans="1:7" s="4" customFormat="1" ht="30" x14ac:dyDescent="0.25">
      <c r="A140" s="62" t="s">
        <v>6</v>
      </c>
      <c r="B140" s="63">
        <v>88488</v>
      </c>
      <c r="C140" s="63" t="s">
        <v>105</v>
      </c>
      <c r="D140" s="64" t="s">
        <v>106</v>
      </c>
      <c r="E140" s="63" t="s">
        <v>11</v>
      </c>
      <c r="F140" s="65">
        <v>30</v>
      </c>
      <c r="G140" s="55"/>
    </row>
    <row r="141" spans="1:7" s="4" customFormat="1" x14ac:dyDescent="0.25">
      <c r="A141" s="37"/>
      <c r="B141" s="11"/>
      <c r="C141" s="11"/>
      <c r="D141" s="12"/>
      <c r="E141" s="11"/>
      <c r="F141" s="8" t="s">
        <v>180</v>
      </c>
    </row>
    <row r="142" spans="1:7" s="4" customFormat="1" ht="30" x14ac:dyDescent="0.25">
      <c r="A142" s="62" t="s">
        <v>6</v>
      </c>
      <c r="B142" s="63">
        <v>95624</v>
      </c>
      <c r="C142" s="63" t="s">
        <v>107</v>
      </c>
      <c r="D142" s="64" t="s">
        <v>108</v>
      </c>
      <c r="E142" s="63" t="s">
        <v>11</v>
      </c>
      <c r="F142" s="65">
        <v>30</v>
      </c>
      <c r="G142" s="55"/>
    </row>
    <row r="143" spans="1:7" s="4" customFormat="1" x14ac:dyDescent="0.25">
      <c r="A143" s="33"/>
      <c r="B143" s="34"/>
      <c r="C143" s="34"/>
      <c r="D143" s="35"/>
      <c r="E143" s="34"/>
      <c r="F143" s="36" t="s">
        <v>180</v>
      </c>
    </row>
    <row r="144" spans="1:7" s="4" customFormat="1" x14ac:dyDescent="0.25">
      <c r="A144" s="62" t="s">
        <v>6</v>
      </c>
      <c r="B144" s="63">
        <v>88489</v>
      </c>
      <c r="C144" s="63" t="s">
        <v>109</v>
      </c>
      <c r="D144" s="64" t="s">
        <v>189</v>
      </c>
      <c r="E144" s="63" t="s">
        <v>11</v>
      </c>
      <c r="F144" s="65">
        <v>30</v>
      </c>
      <c r="G144" s="55"/>
    </row>
    <row r="145" spans="1:7" s="4" customFormat="1" x14ac:dyDescent="0.25">
      <c r="A145" s="37"/>
      <c r="B145" s="11"/>
      <c r="C145" s="11"/>
      <c r="D145" s="12"/>
      <c r="E145" s="11"/>
      <c r="F145" s="8" t="s">
        <v>180</v>
      </c>
    </row>
    <row r="146" spans="1:7" s="4" customFormat="1" x14ac:dyDescent="0.25">
      <c r="A146" s="62" t="s">
        <v>6</v>
      </c>
      <c r="B146" s="63">
        <v>88424</v>
      </c>
      <c r="C146" s="63" t="s">
        <v>110</v>
      </c>
      <c r="D146" s="64" t="s">
        <v>111</v>
      </c>
      <c r="E146" s="63" t="s">
        <v>11</v>
      </c>
      <c r="F146" s="65">
        <v>30</v>
      </c>
      <c r="G146" s="55"/>
    </row>
    <row r="147" spans="1:7" s="4" customFormat="1" x14ac:dyDescent="0.25">
      <c r="A147" s="33"/>
      <c r="B147" s="34"/>
      <c r="C147" s="34"/>
      <c r="D147" s="35"/>
      <c r="E147" s="34"/>
      <c r="F147" s="36" t="s">
        <v>180</v>
      </c>
    </row>
    <row r="148" spans="1:7" s="4" customFormat="1" ht="30" x14ac:dyDescent="0.25">
      <c r="A148" s="62" t="s">
        <v>6</v>
      </c>
      <c r="B148" s="63">
        <v>100754</v>
      </c>
      <c r="C148" s="66" t="s">
        <v>112</v>
      </c>
      <c r="D148" s="64" t="s">
        <v>114</v>
      </c>
      <c r="E148" s="63" t="s">
        <v>11</v>
      </c>
      <c r="F148" s="65">
        <v>25</v>
      </c>
      <c r="G148" s="55"/>
    </row>
    <row r="149" spans="1:7" s="4" customFormat="1" x14ac:dyDescent="0.25">
      <c r="A149" s="33"/>
      <c r="B149" s="34"/>
      <c r="C149" s="34"/>
      <c r="D149" s="35"/>
      <c r="E149" s="34"/>
      <c r="F149" s="36" t="s">
        <v>180</v>
      </c>
    </row>
    <row r="150" spans="1:7" s="4" customFormat="1" x14ac:dyDescent="0.25">
      <c r="A150" s="62" t="s">
        <v>6</v>
      </c>
      <c r="B150" s="63">
        <v>102507</v>
      </c>
      <c r="C150" s="66" t="s">
        <v>113</v>
      </c>
      <c r="D150" s="64" t="s">
        <v>190</v>
      </c>
      <c r="E150" s="63" t="s">
        <v>29</v>
      </c>
      <c r="F150" s="65">
        <v>25</v>
      </c>
      <c r="G150" s="55"/>
    </row>
    <row r="151" spans="1:7" s="4" customFormat="1" x14ac:dyDescent="0.25">
      <c r="A151" s="37"/>
      <c r="B151" s="11"/>
      <c r="C151" s="11"/>
      <c r="D151" s="12"/>
      <c r="E151" s="11"/>
      <c r="F151" s="8" t="s">
        <v>180</v>
      </c>
    </row>
    <row r="152" spans="1:7" s="4" customFormat="1" ht="15.75" x14ac:dyDescent="0.25">
      <c r="A152" s="24"/>
      <c r="B152" s="9"/>
      <c r="C152" s="9">
        <v>12</v>
      </c>
      <c r="D152" s="10" t="s">
        <v>117</v>
      </c>
      <c r="E152" s="9"/>
      <c r="F152" s="9" t="s">
        <v>180</v>
      </c>
    </row>
    <row r="153" spans="1:7" s="4" customFormat="1" x14ac:dyDescent="0.25">
      <c r="A153" s="37"/>
      <c r="B153" s="11"/>
      <c r="C153" s="11"/>
      <c r="D153" s="12"/>
      <c r="E153" s="11"/>
      <c r="F153" s="8" t="s">
        <v>180</v>
      </c>
    </row>
    <row r="154" spans="1:7" s="4" customFormat="1" x14ac:dyDescent="0.25">
      <c r="A154" s="62" t="s">
        <v>6</v>
      </c>
      <c r="B154" s="63">
        <v>99814</v>
      </c>
      <c r="C154" s="66" t="s">
        <v>220</v>
      </c>
      <c r="D154" s="64" t="s">
        <v>118</v>
      </c>
      <c r="E154" s="63" t="s">
        <v>11</v>
      </c>
      <c r="F154" s="65">
        <v>30</v>
      </c>
      <c r="G154" s="55"/>
    </row>
    <row r="155" spans="1:7" x14ac:dyDescent="0.25">
      <c r="A155" s="38"/>
      <c r="B155" s="11"/>
      <c r="C155" s="11"/>
      <c r="D155" s="12"/>
      <c r="E155" s="11"/>
      <c r="F155" s="8" t="s">
        <v>180</v>
      </c>
      <c r="G155" s="4"/>
    </row>
    <row r="156" spans="1:7" s="4" customFormat="1" ht="15.75" x14ac:dyDescent="0.25">
      <c r="A156" s="24"/>
      <c r="B156" s="9"/>
      <c r="C156" s="9">
        <v>13</v>
      </c>
      <c r="D156" s="10" t="s">
        <v>119</v>
      </c>
      <c r="E156" s="9"/>
      <c r="F156" s="9" t="s">
        <v>180</v>
      </c>
    </row>
    <row r="157" spans="1:7" ht="15.75" x14ac:dyDescent="0.25">
      <c r="A157" s="25"/>
      <c r="B157" s="13"/>
      <c r="C157" s="14"/>
      <c r="D157" s="15" t="s">
        <v>120</v>
      </c>
      <c r="E157" s="14"/>
      <c r="F157" s="16" t="s">
        <v>180</v>
      </c>
      <c r="G157" s="4"/>
    </row>
    <row r="158" spans="1:7" s="4" customFormat="1" ht="30" x14ac:dyDescent="0.25">
      <c r="A158" s="62" t="s">
        <v>6</v>
      </c>
      <c r="B158" s="63">
        <v>91863</v>
      </c>
      <c r="C158" s="66" t="s">
        <v>221</v>
      </c>
      <c r="D158" s="64" t="s">
        <v>122</v>
      </c>
      <c r="E158" s="63" t="s">
        <v>13</v>
      </c>
      <c r="F158" s="65">
        <v>3</v>
      </c>
      <c r="G158" s="55"/>
    </row>
    <row r="159" spans="1:7" x14ac:dyDescent="0.25">
      <c r="A159" s="37"/>
      <c r="B159" s="11"/>
      <c r="C159" s="11"/>
      <c r="D159" s="12"/>
      <c r="E159" s="11"/>
      <c r="F159" s="39" t="s">
        <v>180</v>
      </c>
      <c r="G159" s="4"/>
    </row>
    <row r="160" spans="1:7" s="4" customFormat="1" ht="30" x14ac:dyDescent="0.25">
      <c r="A160" s="62" t="s">
        <v>6</v>
      </c>
      <c r="B160" s="63">
        <v>91864</v>
      </c>
      <c r="C160" s="66" t="s">
        <v>222</v>
      </c>
      <c r="D160" s="64" t="s">
        <v>123</v>
      </c>
      <c r="E160" s="63" t="s">
        <v>13</v>
      </c>
      <c r="F160" s="65">
        <v>3</v>
      </c>
      <c r="G160" s="55"/>
    </row>
    <row r="161" spans="1:7" x14ac:dyDescent="0.25">
      <c r="A161" s="37"/>
      <c r="B161" s="11"/>
      <c r="C161" s="11"/>
      <c r="D161" s="12"/>
      <c r="E161" s="11"/>
      <c r="F161" s="39" t="s">
        <v>180</v>
      </c>
      <c r="G161" s="4"/>
    </row>
    <row r="162" spans="1:7" s="4" customFormat="1" x14ac:dyDescent="0.25">
      <c r="A162" s="62" t="s">
        <v>6</v>
      </c>
      <c r="B162" s="63">
        <v>91854</v>
      </c>
      <c r="C162" s="66" t="s">
        <v>223</v>
      </c>
      <c r="D162" s="64" t="s">
        <v>124</v>
      </c>
      <c r="E162" s="63" t="s">
        <v>13</v>
      </c>
      <c r="F162" s="65">
        <v>2</v>
      </c>
      <c r="G162" s="55"/>
    </row>
    <row r="163" spans="1:7" x14ac:dyDescent="0.25">
      <c r="A163" s="33"/>
      <c r="B163" s="34"/>
      <c r="C163" s="34"/>
      <c r="D163" s="35"/>
      <c r="E163" s="34"/>
      <c r="F163" s="40" t="s">
        <v>180</v>
      </c>
      <c r="G163" s="4"/>
    </row>
    <row r="164" spans="1:7" s="4" customFormat="1" x14ac:dyDescent="0.25">
      <c r="A164" s="62" t="s">
        <v>6</v>
      </c>
      <c r="B164" s="63">
        <v>91856</v>
      </c>
      <c r="C164" s="66" t="s">
        <v>224</v>
      </c>
      <c r="D164" s="64" t="s">
        <v>125</v>
      </c>
      <c r="E164" s="63" t="s">
        <v>13</v>
      </c>
      <c r="F164" s="65">
        <v>2</v>
      </c>
      <c r="G164" s="55"/>
    </row>
    <row r="165" spans="1:7" x14ac:dyDescent="0.25">
      <c r="A165" s="37"/>
      <c r="B165" s="11"/>
      <c r="C165" s="11"/>
      <c r="D165" s="12"/>
      <c r="E165" s="11"/>
      <c r="F165" s="39" t="s">
        <v>180</v>
      </c>
      <c r="G165" s="4"/>
    </row>
    <row r="166" spans="1:7" s="4" customFormat="1" x14ac:dyDescent="0.25">
      <c r="A166" s="62" t="s">
        <v>6</v>
      </c>
      <c r="B166" s="63">
        <v>95777</v>
      </c>
      <c r="C166" s="66" t="s">
        <v>225</v>
      </c>
      <c r="D166" s="64" t="s">
        <v>126</v>
      </c>
      <c r="E166" s="63" t="s">
        <v>13</v>
      </c>
      <c r="F166" s="65">
        <v>2</v>
      </c>
      <c r="G166" s="55"/>
    </row>
    <row r="167" spans="1:7" x14ac:dyDescent="0.25">
      <c r="A167" s="37"/>
      <c r="B167" s="11"/>
      <c r="C167" s="11"/>
      <c r="D167" s="12"/>
      <c r="E167" s="11"/>
      <c r="F167" s="39" t="s">
        <v>180</v>
      </c>
      <c r="G167" s="4"/>
    </row>
    <row r="168" spans="1:7" s="4" customFormat="1" x14ac:dyDescent="0.25">
      <c r="A168" s="62" t="s">
        <v>6</v>
      </c>
      <c r="B168" s="63">
        <v>95781</v>
      </c>
      <c r="C168" s="66" t="s">
        <v>226</v>
      </c>
      <c r="D168" s="64" t="s">
        <v>127</v>
      </c>
      <c r="E168" s="63" t="s">
        <v>13</v>
      </c>
      <c r="F168" s="65">
        <v>2</v>
      </c>
      <c r="G168" s="55"/>
    </row>
    <row r="169" spans="1:7" x14ac:dyDescent="0.25">
      <c r="A169" s="37"/>
      <c r="B169" s="11"/>
      <c r="C169" s="11"/>
      <c r="D169" s="12"/>
      <c r="E169" s="11"/>
      <c r="F169" s="39" t="s">
        <v>180</v>
      </c>
      <c r="G169" s="4"/>
    </row>
    <row r="170" spans="1:7" s="4" customFormat="1" ht="30" x14ac:dyDescent="0.25">
      <c r="A170" s="62" t="s">
        <v>6</v>
      </c>
      <c r="B170" s="63">
        <v>95785</v>
      </c>
      <c r="C170" s="66" t="s">
        <v>227</v>
      </c>
      <c r="D170" s="64" t="s">
        <v>128</v>
      </c>
      <c r="E170" s="63" t="s">
        <v>13</v>
      </c>
      <c r="F170" s="65">
        <v>2</v>
      </c>
      <c r="G170" s="55"/>
    </row>
    <row r="171" spans="1:7" x14ac:dyDescent="0.25">
      <c r="A171" s="37"/>
      <c r="B171" s="11"/>
      <c r="C171" s="11"/>
      <c r="D171" s="12"/>
      <c r="E171" s="11"/>
      <c r="F171" s="39" t="s">
        <v>180</v>
      </c>
      <c r="G171" s="4"/>
    </row>
    <row r="172" spans="1:7" s="4" customFormat="1" ht="45" x14ac:dyDescent="0.25">
      <c r="A172" s="62" t="s">
        <v>12</v>
      </c>
      <c r="B172" s="63"/>
      <c r="C172" s="66" t="s">
        <v>228</v>
      </c>
      <c r="D172" s="64" t="s">
        <v>129</v>
      </c>
      <c r="E172" s="63" t="s">
        <v>13</v>
      </c>
      <c r="F172" s="65">
        <v>3</v>
      </c>
      <c r="G172" s="55"/>
    </row>
    <row r="173" spans="1:7" x14ac:dyDescent="0.25">
      <c r="A173" s="37"/>
      <c r="B173" s="11"/>
      <c r="C173" s="11"/>
      <c r="D173" s="12"/>
      <c r="E173" s="11"/>
      <c r="F173" s="39" t="s">
        <v>180</v>
      </c>
      <c r="G173" s="4"/>
    </row>
    <row r="174" spans="1:7" s="4" customFormat="1" ht="45" x14ac:dyDescent="0.25">
      <c r="A174" s="62" t="s">
        <v>12</v>
      </c>
      <c r="B174" s="63"/>
      <c r="C174" s="66" t="s">
        <v>229</v>
      </c>
      <c r="D174" s="64" t="s">
        <v>130</v>
      </c>
      <c r="E174" s="63" t="s">
        <v>13</v>
      </c>
      <c r="F174" s="65">
        <v>3</v>
      </c>
      <c r="G174" s="55"/>
    </row>
    <row r="175" spans="1:7" x14ac:dyDescent="0.25">
      <c r="A175" s="37"/>
      <c r="B175" s="11"/>
      <c r="C175" s="11"/>
      <c r="D175" s="12"/>
      <c r="E175" s="11"/>
      <c r="F175" s="39" t="s">
        <v>180</v>
      </c>
      <c r="G175" s="4"/>
    </row>
    <row r="176" spans="1:7" s="4" customFormat="1" ht="45" x14ac:dyDescent="0.25">
      <c r="A176" s="62" t="s">
        <v>12</v>
      </c>
      <c r="B176" s="63"/>
      <c r="C176" s="66" t="s">
        <v>230</v>
      </c>
      <c r="D176" s="64" t="s">
        <v>131</v>
      </c>
      <c r="E176" s="63" t="s">
        <v>13</v>
      </c>
      <c r="F176" s="65">
        <v>3</v>
      </c>
      <c r="G176" s="55"/>
    </row>
    <row r="177" spans="1:7" x14ac:dyDescent="0.25">
      <c r="A177" s="37"/>
      <c r="B177" s="11"/>
      <c r="C177" s="11"/>
      <c r="D177" s="12"/>
      <c r="E177" s="11"/>
      <c r="F177" s="39" t="s">
        <v>180</v>
      </c>
      <c r="G177" s="4"/>
    </row>
    <row r="178" spans="1:7" s="4" customFormat="1" ht="30" x14ac:dyDescent="0.25">
      <c r="A178" s="62" t="s">
        <v>12</v>
      </c>
      <c r="B178" s="63"/>
      <c r="C178" s="66" t="s">
        <v>231</v>
      </c>
      <c r="D178" s="64" t="s">
        <v>132</v>
      </c>
      <c r="E178" s="63" t="s">
        <v>13</v>
      </c>
      <c r="F178" s="65">
        <v>3</v>
      </c>
      <c r="G178" s="55"/>
    </row>
    <row r="179" spans="1:7" x14ac:dyDescent="0.25">
      <c r="A179" s="37"/>
      <c r="B179" s="11"/>
      <c r="C179" s="11"/>
      <c r="D179" s="12"/>
      <c r="E179" s="11"/>
      <c r="F179" s="39" t="s">
        <v>180</v>
      </c>
      <c r="G179" s="4"/>
    </row>
    <row r="180" spans="1:7" s="4" customFormat="1" ht="15.75" x14ac:dyDescent="0.25">
      <c r="A180" s="24"/>
      <c r="B180" s="9"/>
      <c r="C180" s="9">
        <v>14</v>
      </c>
      <c r="D180" s="10" t="s">
        <v>177</v>
      </c>
      <c r="E180" s="9"/>
      <c r="F180" s="9" t="s">
        <v>180</v>
      </c>
    </row>
    <row r="181" spans="1:7" x14ac:dyDescent="0.25">
      <c r="A181" s="37"/>
      <c r="B181" s="11"/>
      <c r="C181" s="11"/>
      <c r="D181" s="12"/>
      <c r="E181" s="11"/>
      <c r="F181" s="39" t="s">
        <v>180</v>
      </c>
      <c r="G181" s="4"/>
    </row>
    <row r="182" spans="1:7" s="4" customFormat="1" ht="60" x14ac:dyDescent="0.25">
      <c r="A182" s="62" t="s">
        <v>6</v>
      </c>
      <c r="B182" s="63">
        <v>97597</v>
      </c>
      <c r="C182" s="66" t="s">
        <v>121</v>
      </c>
      <c r="D182" s="64" t="s">
        <v>133</v>
      </c>
      <c r="E182" s="63" t="s">
        <v>181</v>
      </c>
      <c r="F182" s="65">
        <v>2</v>
      </c>
      <c r="G182" s="55"/>
    </row>
    <row r="183" spans="1:7" x14ac:dyDescent="0.25">
      <c r="A183" s="37"/>
      <c r="B183" s="11"/>
      <c r="C183" s="11"/>
      <c r="D183" s="12"/>
      <c r="E183" s="11"/>
      <c r="F183" s="39" t="s">
        <v>180</v>
      </c>
      <c r="G183" s="4"/>
    </row>
    <row r="184" spans="1:7" x14ac:dyDescent="0.25">
      <c r="A184" s="37"/>
      <c r="B184" s="11"/>
      <c r="C184" s="11"/>
      <c r="D184" s="12"/>
      <c r="E184" s="11"/>
      <c r="F184" s="39"/>
      <c r="G184" s="4"/>
    </row>
    <row r="185" spans="1:7" s="4" customFormat="1" ht="15.75" x14ac:dyDescent="0.25">
      <c r="A185" s="24"/>
      <c r="B185" s="9"/>
      <c r="C185" s="9">
        <v>15</v>
      </c>
      <c r="D185" s="10" t="s">
        <v>134</v>
      </c>
      <c r="E185" s="9"/>
      <c r="F185" s="9" t="s">
        <v>180</v>
      </c>
    </row>
    <row r="186" spans="1:7" x14ac:dyDescent="0.25">
      <c r="A186" s="37"/>
      <c r="B186" s="11"/>
      <c r="C186" s="11"/>
      <c r="D186" s="12"/>
      <c r="E186" s="11"/>
      <c r="F186" s="39" t="s">
        <v>180</v>
      </c>
      <c r="G186" s="4"/>
    </row>
    <row r="187" spans="1:7" s="4" customFormat="1" x14ac:dyDescent="0.25">
      <c r="A187" s="62" t="s">
        <v>6</v>
      </c>
      <c r="B187" s="63">
        <v>88247</v>
      </c>
      <c r="C187" s="66" t="s">
        <v>232</v>
      </c>
      <c r="D187" s="64" t="s">
        <v>116</v>
      </c>
      <c r="E187" s="63" t="s">
        <v>10</v>
      </c>
      <c r="F187" s="65">
        <v>60</v>
      </c>
      <c r="G187" s="55"/>
    </row>
    <row r="188" spans="1:7" x14ac:dyDescent="0.25">
      <c r="A188" s="33"/>
      <c r="B188" s="34"/>
      <c r="C188" s="34"/>
      <c r="D188" s="35"/>
      <c r="E188" s="34"/>
      <c r="F188" s="40" t="s">
        <v>180</v>
      </c>
      <c r="G188" s="4"/>
    </row>
    <row r="189" spans="1:7" s="4" customFormat="1" x14ac:dyDescent="0.25">
      <c r="A189" s="62" t="s">
        <v>6</v>
      </c>
      <c r="B189" s="63">
        <v>88264</v>
      </c>
      <c r="C189" s="66" t="s">
        <v>233</v>
      </c>
      <c r="D189" s="64" t="s">
        <v>115</v>
      </c>
      <c r="E189" s="63" t="s">
        <v>10</v>
      </c>
      <c r="F189" s="65">
        <v>60</v>
      </c>
      <c r="G189" s="55"/>
    </row>
    <row r="190" spans="1:7" x14ac:dyDescent="0.25">
      <c r="A190" s="33"/>
      <c r="B190" s="34"/>
      <c r="C190" s="34"/>
      <c r="D190" s="35"/>
      <c r="E190" s="34"/>
      <c r="F190" s="40"/>
      <c r="G190" s="4"/>
    </row>
    <row r="191" spans="1:7" s="4" customFormat="1" x14ac:dyDescent="0.25">
      <c r="A191" s="62" t="s">
        <v>6</v>
      </c>
      <c r="B191" s="63">
        <v>39258</v>
      </c>
      <c r="C191" s="66" t="s">
        <v>234</v>
      </c>
      <c r="D191" s="64" t="s">
        <v>142</v>
      </c>
      <c r="E191" s="63" t="s">
        <v>13</v>
      </c>
      <c r="F191" s="65">
        <v>6</v>
      </c>
      <c r="G191" s="55"/>
    </row>
    <row r="192" spans="1:7" x14ac:dyDescent="0.25">
      <c r="A192" s="33"/>
      <c r="B192" s="34"/>
      <c r="C192" s="34"/>
      <c r="D192" s="35"/>
      <c r="E192" s="34"/>
      <c r="F192" s="40" t="s">
        <v>180</v>
      </c>
      <c r="G192" s="4"/>
    </row>
    <row r="193" spans="1:7" s="4" customFormat="1" x14ac:dyDescent="0.25">
      <c r="A193" s="62" t="s">
        <v>6</v>
      </c>
      <c r="B193" s="63">
        <v>39258</v>
      </c>
      <c r="C193" s="66" t="s">
        <v>235</v>
      </c>
      <c r="D193" s="64" t="s">
        <v>143</v>
      </c>
      <c r="E193" s="63" t="s">
        <v>13</v>
      </c>
      <c r="F193" s="65">
        <v>6</v>
      </c>
      <c r="G193" s="55"/>
    </row>
    <row r="194" spans="1:7" x14ac:dyDescent="0.25">
      <c r="A194" s="37"/>
      <c r="B194" s="11"/>
      <c r="C194" s="11"/>
      <c r="D194" s="12"/>
      <c r="E194" s="11"/>
      <c r="F194" s="39" t="s">
        <v>180</v>
      </c>
      <c r="G194" s="4"/>
    </row>
    <row r="195" spans="1:7" s="4" customFormat="1" x14ac:dyDescent="0.25">
      <c r="A195" s="62" t="s">
        <v>6</v>
      </c>
      <c r="B195" s="63">
        <v>34621</v>
      </c>
      <c r="C195" s="66" t="s">
        <v>236</v>
      </c>
      <c r="D195" s="64" t="s">
        <v>144</v>
      </c>
      <c r="E195" s="63" t="s">
        <v>13</v>
      </c>
      <c r="F195" s="65">
        <v>6</v>
      </c>
      <c r="G195" s="55"/>
    </row>
    <row r="196" spans="1:7" x14ac:dyDescent="0.25">
      <c r="A196" s="33"/>
      <c r="B196" s="34"/>
      <c r="C196" s="34"/>
      <c r="D196" s="35"/>
      <c r="E196" s="34"/>
      <c r="F196" s="40" t="s">
        <v>180</v>
      </c>
      <c r="G196" s="4"/>
    </row>
    <row r="197" spans="1:7" s="4" customFormat="1" x14ac:dyDescent="0.25">
      <c r="A197" s="62" t="s">
        <v>6</v>
      </c>
      <c r="B197" s="63">
        <v>34627</v>
      </c>
      <c r="C197" s="66" t="s">
        <v>237</v>
      </c>
      <c r="D197" s="64" t="s">
        <v>145</v>
      </c>
      <c r="E197" s="63" t="s">
        <v>13</v>
      </c>
      <c r="F197" s="65">
        <v>6</v>
      </c>
      <c r="G197" s="55"/>
    </row>
    <row r="198" spans="1:7" x14ac:dyDescent="0.25">
      <c r="A198" s="37"/>
      <c r="B198" s="11"/>
      <c r="C198" s="11"/>
      <c r="D198" s="12"/>
      <c r="E198" s="11"/>
      <c r="F198" s="39" t="s">
        <v>180</v>
      </c>
      <c r="G198" s="4"/>
    </row>
    <row r="199" spans="1:7" s="4" customFormat="1" x14ac:dyDescent="0.25">
      <c r="A199" s="62" t="s">
        <v>6</v>
      </c>
      <c r="B199" s="63">
        <v>863</v>
      </c>
      <c r="C199" s="66" t="s">
        <v>238</v>
      </c>
      <c r="D199" s="64" t="s">
        <v>146</v>
      </c>
      <c r="E199" s="63" t="s">
        <v>13</v>
      </c>
      <c r="F199" s="65">
        <v>6</v>
      </c>
      <c r="G199" s="55"/>
    </row>
    <row r="200" spans="1:7" x14ac:dyDescent="0.25">
      <c r="A200" s="33"/>
      <c r="B200" s="34"/>
      <c r="C200" s="34"/>
      <c r="D200" s="35"/>
      <c r="E200" s="34"/>
      <c r="F200" s="40" t="s">
        <v>180</v>
      </c>
      <c r="G200" s="4"/>
    </row>
    <row r="201" spans="1:7" s="4" customFormat="1" x14ac:dyDescent="0.25">
      <c r="A201" s="62" t="s">
        <v>6</v>
      </c>
      <c r="B201" s="63">
        <v>1577</v>
      </c>
      <c r="C201" s="66" t="s">
        <v>239</v>
      </c>
      <c r="D201" s="64" t="s">
        <v>147</v>
      </c>
      <c r="E201" s="63" t="s">
        <v>181</v>
      </c>
      <c r="F201" s="65">
        <v>5</v>
      </c>
      <c r="G201" s="55"/>
    </row>
    <row r="202" spans="1:7" x14ac:dyDescent="0.25">
      <c r="A202" s="33"/>
      <c r="B202" s="34"/>
      <c r="C202" s="34"/>
      <c r="D202" s="35"/>
      <c r="E202" s="34"/>
      <c r="F202" s="40" t="s">
        <v>180</v>
      </c>
      <c r="G202" s="4"/>
    </row>
    <row r="203" spans="1:7" s="4" customFormat="1" x14ac:dyDescent="0.25">
      <c r="A203" s="62" t="s">
        <v>6</v>
      </c>
      <c r="B203" s="63">
        <v>1578</v>
      </c>
      <c r="C203" s="66" t="s">
        <v>240</v>
      </c>
      <c r="D203" s="64" t="s">
        <v>148</v>
      </c>
      <c r="E203" s="63" t="s">
        <v>181</v>
      </c>
      <c r="F203" s="65">
        <v>5</v>
      </c>
      <c r="G203" s="55"/>
    </row>
    <row r="204" spans="1:7" x14ac:dyDescent="0.25">
      <c r="A204" s="37"/>
      <c r="B204" s="11"/>
      <c r="C204" s="11"/>
      <c r="D204" s="12"/>
      <c r="E204" s="11"/>
      <c r="F204" s="39" t="s">
        <v>180</v>
      </c>
      <c r="G204" s="4"/>
    </row>
    <row r="205" spans="1:7" s="4" customFormat="1" x14ac:dyDescent="0.25">
      <c r="A205" s="62" t="s">
        <v>6</v>
      </c>
      <c r="B205" s="63">
        <v>1593</v>
      </c>
      <c r="C205" s="66" t="s">
        <v>241</v>
      </c>
      <c r="D205" s="64" t="s">
        <v>149</v>
      </c>
      <c r="E205" s="63" t="s">
        <v>181</v>
      </c>
      <c r="F205" s="65">
        <v>5</v>
      </c>
      <c r="G205" s="55"/>
    </row>
    <row r="206" spans="1:7" x14ac:dyDescent="0.25">
      <c r="A206" s="33"/>
      <c r="B206" s="34"/>
      <c r="C206" s="34"/>
      <c r="D206" s="35"/>
      <c r="E206" s="34"/>
      <c r="F206" s="40" t="s">
        <v>180</v>
      </c>
      <c r="G206" s="4"/>
    </row>
    <row r="207" spans="1:7" s="4" customFormat="1" ht="15.75" x14ac:dyDescent="0.25">
      <c r="A207" s="24"/>
      <c r="B207" s="9"/>
      <c r="C207" s="9">
        <v>16</v>
      </c>
      <c r="D207" s="10" t="s">
        <v>150</v>
      </c>
      <c r="E207" s="9"/>
      <c r="F207" s="9" t="s">
        <v>180</v>
      </c>
    </row>
    <row r="208" spans="1:7" ht="15.75" x14ac:dyDescent="0.25">
      <c r="A208" s="41"/>
      <c r="B208" s="42"/>
      <c r="C208" s="44"/>
      <c r="D208" s="45"/>
      <c r="E208" s="44"/>
      <c r="F208" s="46" t="s">
        <v>180</v>
      </c>
      <c r="G208" s="4"/>
    </row>
    <row r="209" spans="1:7" s="4" customFormat="1" ht="30" x14ac:dyDescent="0.25">
      <c r="A209" s="58" t="s">
        <v>6</v>
      </c>
      <c r="B209" s="32">
        <v>39757</v>
      </c>
      <c r="C209" s="60" t="s">
        <v>242</v>
      </c>
      <c r="D209" s="30" t="s">
        <v>151</v>
      </c>
      <c r="E209" s="57" t="s">
        <v>181</v>
      </c>
      <c r="F209" s="31">
        <v>1</v>
      </c>
    </row>
    <row r="210" spans="1:7" x14ac:dyDescent="0.25">
      <c r="A210" s="33"/>
      <c r="B210" s="34"/>
      <c r="C210" s="34"/>
      <c r="D210" s="35"/>
      <c r="E210" s="34"/>
      <c r="F210" s="40" t="s">
        <v>180</v>
      </c>
      <c r="G210" s="4"/>
    </row>
    <row r="211" spans="1:7" s="4" customFormat="1" ht="15.75" x14ac:dyDescent="0.25">
      <c r="A211" s="24"/>
      <c r="B211" s="9"/>
      <c r="C211" s="9">
        <v>17</v>
      </c>
      <c r="D211" s="10" t="s">
        <v>152</v>
      </c>
      <c r="E211" s="9"/>
      <c r="F211" s="9" t="s">
        <v>180</v>
      </c>
    </row>
    <row r="212" spans="1:7" ht="15.75" x14ac:dyDescent="0.25">
      <c r="A212" s="41"/>
      <c r="B212" s="42"/>
      <c r="C212" s="42"/>
      <c r="D212" s="43"/>
      <c r="E212" s="42"/>
      <c r="F212" s="42" t="s">
        <v>180</v>
      </c>
      <c r="G212" s="4"/>
    </row>
    <row r="213" spans="1:7" s="4" customFormat="1" x14ac:dyDescent="0.25">
      <c r="A213" s="62" t="s">
        <v>6</v>
      </c>
      <c r="B213" s="63">
        <v>39445</v>
      </c>
      <c r="C213" s="66" t="s">
        <v>135</v>
      </c>
      <c r="D213" s="64" t="s">
        <v>153</v>
      </c>
      <c r="E213" s="63" t="s">
        <v>181</v>
      </c>
      <c r="F213" s="65">
        <v>1</v>
      </c>
      <c r="G213" s="55"/>
    </row>
    <row r="214" spans="1:7" x14ac:dyDescent="0.25">
      <c r="A214" s="37"/>
      <c r="B214" s="11"/>
      <c r="C214" s="11"/>
      <c r="D214" s="12"/>
      <c r="E214" s="11"/>
      <c r="F214" s="39" t="s">
        <v>180</v>
      </c>
      <c r="G214" s="4"/>
    </row>
    <row r="215" spans="1:7" s="4" customFormat="1" x14ac:dyDescent="0.25">
      <c r="A215" s="62" t="s">
        <v>6</v>
      </c>
      <c r="B215" s="63">
        <v>39456</v>
      </c>
      <c r="C215" s="66" t="s">
        <v>136</v>
      </c>
      <c r="D215" s="64" t="s">
        <v>154</v>
      </c>
      <c r="E215" s="63" t="s">
        <v>181</v>
      </c>
      <c r="F215" s="65">
        <v>1</v>
      </c>
      <c r="G215" s="55"/>
    </row>
    <row r="216" spans="1:7" x14ac:dyDescent="0.25">
      <c r="A216" s="33"/>
      <c r="B216" s="34"/>
      <c r="C216" s="34"/>
      <c r="D216" s="35"/>
      <c r="E216" s="34"/>
      <c r="F216" s="40" t="s">
        <v>180</v>
      </c>
      <c r="G216" s="4"/>
    </row>
    <row r="217" spans="1:7" s="4" customFormat="1" x14ac:dyDescent="0.25">
      <c r="A217" s="62" t="s">
        <v>6</v>
      </c>
      <c r="B217" s="63">
        <v>39457</v>
      </c>
      <c r="C217" s="66" t="s">
        <v>137</v>
      </c>
      <c r="D217" s="64" t="s">
        <v>155</v>
      </c>
      <c r="E217" s="63" t="s">
        <v>181</v>
      </c>
      <c r="F217" s="65">
        <v>1</v>
      </c>
      <c r="G217" s="55"/>
    </row>
    <row r="218" spans="1:7" x14ac:dyDescent="0.25">
      <c r="A218" s="37"/>
      <c r="B218" s="11"/>
      <c r="C218" s="11"/>
      <c r="D218" s="12"/>
      <c r="E218" s="11"/>
      <c r="F218" s="39" t="s">
        <v>180</v>
      </c>
      <c r="G218" s="4"/>
    </row>
    <row r="219" spans="1:7" s="4" customFormat="1" x14ac:dyDescent="0.25">
      <c r="A219" s="62" t="s">
        <v>6</v>
      </c>
      <c r="B219" s="63">
        <v>93655</v>
      </c>
      <c r="C219" s="66" t="s">
        <v>138</v>
      </c>
      <c r="D219" s="64" t="s">
        <v>156</v>
      </c>
      <c r="E219" s="63" t="s">
        <v>181</v>
      </c>
      <c r="F219" s="65">
        <v>1</v>
      </c>
      <c r="G219" s="55"/>
    </row>
    <row r="220" spans="1:7" x14ac:dyDescent="0.25">
      <c r="A220" s="37"/>
      <c r="B220" s="11"/>
      <c r="C220" s="11"/>
      <c r="D220" s="12"/>
      <c r="E220" s="11"/>
      <c r="F220" s="39" t="s">
        <v>180</v>
      </c>
      <c r="G220" s="4"/>
    </row>
    <row r="221" spans="1:7" s="4" customFormat="1" x14ac:dyDescent="0.25">
      <c r="A221" s="62" t="s">
        <v>6</v>
      </c>
      <c r="B221" s="63">
        <v>93663</v>
      </c>
      <c r="C221" s="66" t="s">
        <v>139</v>
      </c>
      <c r="D221" s="64" t="s">
        <v>157</v>
      </c>
      <c r="E221" s="63" t="s">
        <v>181</v>
      </c>
      <c r="F221" s="65">
        <v>1</v>
      </c>
      <c r="G221" s="55"/>
    </row>
    <row r="222" spans="1:7" x14ac:dyDescent="0.25">
      <c r="A222" s="37"/>
      <c r="B222" s="11"/>
      <c r="C222" s="11"/>
      <c r="D222" s="12"/>
      <c r="E222" s="11"/>
      <c r="F222" s="39" t="s">
        <v>180</v>
      </c>
      <c r="G222" s="59"/>
    </row>
    <row r="223" spans="1:7" s="4" customFormat="1" x14ac:dyDescent="0.25">
      <c r="A223" s="62" t="s">
        <v>6</v>
      </c>
      <c r="B223" s="63">
        <v>93672</v>
      </c>
      <c r="C223" s="66" t="s">
        <v>140</v>
      </c>
      <c r="D223" s="64" t="s">
        <v>158</v>
      </c>
      <c r="E223" s="63" t="s">
        <v>181</v>
      </c>
      <c r="F223" s="65">
        <v>1</v>
      </c>
      <c r="G223" s="55"/>
    </row>
    <row r="224" spans="1:7" x14ac:dyDescent="0.25">
      <c r="A224" s="37"/>
      <c r="B224" s="11"/>
      <c r="C224" s="11"/>
      <c r="D224" s="12"/>
      <c r="E224" s="11"/>
      <c r="F224" s="39" t="s">
        <v>180</v>
      </c>
      <c r="G224" s="4"/>
    </row>
    <row r="225" spans="1:7" s="4" customFormat="1" x14ac:dyDescent="0.25">
      <c r="A225" s="62" t="s">
        <v>6</v>
      </c>
      <c r="B225" s="63">
        <v>101894</v>
      </c>
      <c r="C225" s="66" t="s">
        <v>141</v>
      </c>
      <c r="D225" s="64" t="s">
        <v>159</v>
      </c>
      <c r="E225" s="63" t="s">
        <v>181</v>
      </c>
      <c r="F225" s="65">
        <v>1</v>
      </c>
      <c r="G225" s="55"/>
    </row>
    <row r="226" spans="1:7" x14ac:dyDescent="0.25">
      <c r="A226" s="37"/>
      <c r="B226" s="11"/>
      <c r="C226" s="11"/>
      <c r="D226" s="12"/>
      <c r="E226" s="11"/>
      <c r="F226" s="39" t="s">
        <v>180</v>
      </c>
      <c r="G226" s="4"/>
    </row>
    <row r="227" spans="1:7" s="4" customFormat="1" ht="15.75" x14ac:dyDescent="0.25">
      <c r="A227" s="24"/>
      <c r="B227" s="9"/>
      <c r="C227" s="9">
        <v>18</v>
      </c>
      <c r="D227" s="10" t="s">
        <v>160</v>
      </c>
      <c r="E227" s="9"/>
      <c r="F227" s="9" t="s">
        <v>180</v>
      </c>
    </row>
    <row r="228" spans="1:7" s="4" customFormat="1" x14ac:dyDescent="0.25">
      <c r="A228" s="62" t="s">
        <v>6</v>
      </c>
      <c r="B228" s="63">
        <v>101902</v>
      </c>
      <c r="C228" s="66" t="s">
        <v>243</v>
      </c>
      <c r="D228" s="64" t="s">
        <v>161</v>
      </c>
      <c r="E228" s="63" t="s">
        <v>181</v>
      </c>
      <c r="F228" s="65">
        <v>1</v>
      </c>
      <c r="G228" s="55"/>
    </row>
    <row r="229" spans="1:7" x14ac:dyDescent="0.25">
      <c r="A229" s="33"/>
      <c r="B229" s="34"/>
      <c r="C229" s="34"/>
      <c r="D229" s="35"/>
      <c r="E229" s="34"/>
      <c r="F229" s="40" t="s">
        <v>180</v>
      </c>
      <c r="G229" s="4"/>
    </row>
    <row r="230" spans="1:7" s="4" customFormat="1" ht="30" x14ac:dyDescent="0.25">
      <c r="A230" s="62" t="s">
        <v>6</v>
      </c>
      <c r="B230" s="63">
        <v>12359</v>
      </c>
      <c r="C230" s="66" t="s">
        <v>244</v>
      </c>
      <c r="D230" s="64" t="s">
        <v>162</v>
      </c>
      <c r="E230" s="63" t="s">
        <v>181</v>
      </c>
      <c r="F230" s="65">
        <v>1</v>
      </c>
      <c r="G230" s="55"/>
    </row>
    <row r="231" spans="1:7" x14ac:dyDescent="0.25">
      <c r="A231" s="33"/>
      <c r="B231" s="34"/>
      <c r="C231" s="34"/>
      <c r="D231" s="35"/>
      <c r="E231" s="34"/>
      <c r="F231" s="40" t="s">
        <v>180</v>
      </c>
      <c r="G231" s="4"/>
    </row>
    <row r="232" spans="1:7" s="4" customFormat="1" ht="15.75" x14ac:dyDescent="0.25">
      <c r="A232" s="24"/>
      <c r="B232" s="9"/>
      <c r="C232" s="9">
        <v>19</v>
      </c>
      <c r="D232" s="10" t="s">
        <v>163</v>
      </c>
      <c r="E232" s="9"/>
      <c r="F232" s="9" t="s">
        <v>180</v>
      </c>
    </row>
    <row r="233" spans="1:7" s="53" customFormat="1" ht="15.75" x14ac:dyDescent="0.25">
      <c r="A233" s="41"/>
      <c r="B233" s="42"/>
      <c r="C233" s="44"/>
      <c r="D233" s="45" t="s">
        <v>164</v>
      </c>
      <c r="E233" s="44"/>
      <c r="F233" s="46" t="s">
        <v>180</v>
      </c>
      <c r="G233" s="4"/>
    </row>
    <row r="234" spans="1:7" x14ac:dyDescent="0.25">
      <c r="A234" s="37"/>
      <c r="B234" s="11"/>
      <c r="C234" s="11"/>
      <c r="D234" s="12"/>
      <c r="E234" s="11"/>
      <c r="F234" s="39" t="s">
        <v>180</v>
      </c>
      <c r="G234" s="4"/>
    </row>
    <row r="235" spans="1:7" s="4" customFormat="1" x14ac:dyDescent="0.25">
      <c r="A235" s="62" t="s">
        <v>6</v>
      </c>
      <c r="B235" s="63">
        <v>100903</v>
      </c>
      <c r="C235" s="66" t="s">
        <v>245</v>
      </c>
      <c r="D235" s="64" t="s">
        <v>165</v>
      </c>
      <c r="E235" s="63" t="s">
        <v>181</v>
      </c>
      <c r="F235" s="65">
        <v>3</v>
      </c>
      <c r="G235" s="55"/>
    </row>
    <row r="236" spans="1:7" x14ac:dyDescent="0.25">
      <c r="A236" s="37"/>
      <c r="B236" s="11"/>
      <c r="C236" s="11"/>
      <c r="D236" s="12"/>
      <c r="E236" s="11"/>
      <c r="F236" s="39" t="s">
        <v>180</v>
      </c>
      <c r="G236" s="4"/>
    </row>
    <row r="237" spans="1:7" s="4" customFormat="1" x14ac:dyDescent="0.25">
      <c r="A237" s="62" t="s">
        <v>6</v>
      </c>
      <c r="B237" s="63">
        <v>38194</v>
      </c>
      <c r="C237" s="66" t="s">
        <v>246</v>
      </c>
      <c r="D237" s="64" t="s">
        <v>166</v>
      </c>
      <c r="E237" s="63" t="s">
        <v>181</v>
      </c>
      <c r="F237" s="65">
        <v>3</v>
      </c>
      <c r="G237" s="55"/>
    </row>
    <row r="238" spans="1:7" x14ac:dyDescent="0.25">
      <c r="A238" s="37"/>
      <c r="B238" s="11"/>
      <c r="C238" s="11"/>
      <c r="D238" s="12"/>
      <c r="E238" s="11"/>
      <c r="F238" s="39" t="s">
        <v>180</v>
      </c>
      <c r="G238" s="4"/>
    </row>
    <row r="239" spans="1:7" s="4" customFormat="1" x14ac:dyDescent="0.25">
      <c r="A239" s="62" t="s">
        <v>6</v>
      </c>
      <c r="B239" s="63">
        <v>39391</v>
      </c>
      <c r="C239" s="66" t="s">
        <v>247</v>
      </c>
      <c r="D239" s="64" t="s">
        <v>167</v>
      </c>
      <c r="E239" s="63" t="s">
        <v>181</v>
      </c>
      <c r="F239" s="65">
        <v>3</v>
      </c>
      <c r="G239" s="55"/>
    </row>
    <row r="240" spans="1:7" x14ac:dyDescent="0.25">
      <c r="A240" s="33"/>
      <c r="B240" s="34"/>
      <c r="C240" s="34"/>
      <c r="D240" s="35"/>
      <c r="E240" s="34"/>
      <c r="F240" s="40" t="s">
        <v>180</v>
      </c>
      <c r="G240" s="4"/>
    </row>
    <row r="241" spans="1:7" ht="15.75" x14ac:dyDescent="0.25">
      <c r="A241" s="26"/>
      <c r="B241" s="17"/>
      <c r="C241" s="18"/>
      <c r="D241" s="19" t="s">
        <v>168</v>
      </c>
      <c r="E241" s="18"/>
      <c r="F241" s="20" t="s">
        <v>180</v>
      </c>
      <c r="G241" s="4"/>
    </row>
    <row r="242" spans="1:7" x14ac:dyDescent="0.25">
      <c r="A242" s="37"/>
      <c r="B242" s="11"/>
      <c r="C242" s="11"/>
      <c r="D242" s="12"/>
      <c r="E242" s="11"/>
      <c r="F242" s="39" t="s">
        <v>180</v>
      </c>
      <c r="G242" s="4"/>
    </row>
    <row r="243" spans="1:7" s="4" customFormat="1" x14ac:dyDescent="0.25">
      <c r="A243" s="62" t="s">
        <v>6</v>
      </c>
      <c r="B243" s="63">
        <v>39510</v>
      </c>
      <c r="C243" s="66" t="s">
        <v>248</v>
      </c>
      <c r="D243" s="64" t="s">
        <v>169</v>
      </c>
      <c r="E243" s="63" t="s">
        <v>181</v>
      </c>
      <c r="F243" s="65">
        <v>3</v>
      </c>
      <c r="G243" s="55"/>
    </row>
    <row r="244" spans="1:7" x14ac:dyDescent="0.25">
      <c r="A244" s="33"/>
      <c r="B244" s="34"/>
      <c r="C244" s="34"/>
      <c r="D244" s="35"/>
      <c r="E244" s="34"/>
      <c r="F244" s="40" t="s">
        <v>180</v>
      </c>
      <c r="G244" s="4"/>
    </row>
    <row r="245" spans="1:7" s="4" customFormat="1" x14ac:dyDescent="0.25">
      <c r="A245" s="62" t="s">
        <v>6</v>
      </c>
      <c r="B245" s="63">
        <v>38770</v>
      </c>
      <c r="C245" s="66" t="s">
        <v>249</v>
      </c>
      <c r="D245" s="64" t="s">
        <v>170</v>
      </c>
      <c r="E245" s="63" t="s">
        <v>181</v>
      </c>
      <c r="F245" s="65">
        <v>3</v>
      </c>
      <c r="G245" s="55"/>
    </row>
    <row r="246" spans="1:7" x14ac:dyDescent="0.25">
      <c r="A246" s="33"/>
      <c r="B246" s="34"/>
      <c r="C246" s="34"/>
      <c r="D246" s="35"/>
      <c r="E246" s="34"/>
      <c r="F246" s="40" t="s">
        <v>180</v>
      </c>
      <c r="G246" s="4"/>
    </row>
    <row r="247" spans="1:7" s="4" customFormat="1" x14ac:dyDescent="0.25">
      <c r="A247" s="62" t="s">
        <v>6</v>
      </c>
      <c r="B247" s="63">
        <v>38775</v>
      </c>
      <c r="C247" s="66" t="s">
        <v>250</v>
      </c>
      <c r="D247" s="64" t="s">
        <v>171</v>
      </c>
      <c r="E247" s="63" t="s">
        <v>181</v>
      </c>
      <c r="F247" s="65">
        <v>3</v>
      </c>
      <c r="G247" s="55"/>
    </row>
    <row r="248" spans="1:7" x14ac:dyDescent="0.25">
      <c r="A248" s="37"/>
      <c r="B248" s="11"/>
      <c r="C248" s="11"/>
      <c r="D248" s="12"/>
      <c r="E248" s="11"/>
      <c r="F248" s="39" t="s">
        <v>180</v>
      </c>
      <c r="G248" s="4"/>
    </row>
    <row r="249" spans="1:7" s="4" customFormat="1" ht="30" x14ac:dyDescent="0.25">
      <c r="A249" s="62" t="s">
        <v>6</v>
      </c>
      <c r="B249" s="63">
        <v>97599</v>
      </c>
      <c r="C249" s="66" t="s">
        <v>251</v>
      </c>
      <c r="D249" s="64" t="s">
        <v>172</v>
      </c>
      <c r="E249" s="63" t="s">
        <v>181</v>
      </c>
      <c r="F249" s="65">
        <v>3</v>
      </c>
      <c r="G249" s="55"/>
    </row>
    <row r="250" spans="1:7" x14ac:dyDescent="0.25">
      <c r="A250" s="33"/>
      <c r="B250" s="34"/>
      <c r="C250" s="34"/>
      <c r="D250" s="35"/>
      <c r="E250" s="34"/>
      <c r="F250" s="40" t="s">
        <v>180</v>
      </c>
      <c r="G250" s="4"/>
    </row>
    <row r="251" spans="1:7" s="4" customFormat="1" ht="15.75" x14ac:dyDescent="0.25">
      <c r="A251" s="24"/>
      <c r="B251" s="9"/>
      <c r="C251" s="9">
        <v>20</v>
      </c>
      <c r="D251" s="10" t="s">
        <v>173</v>
      </c>
      <c r="E251" s="9"/>
      <c r="F251" s="9" t="s">
        <v>180</v>
      </c>
    </row>
    <row r="252" spans="1:7" ht="15.75" x14ac:dyDescent="0.25">
      <c r="A252" s="41"/>
      <c r="B252" s="42"/>
      <c r="C252" s="42"/>
      <c r="D252" s="43"/>
      <c r="E252" s="42"/>
      <c r="F252" s="42" t="s">
        <v>180</v>
      </c>
      <c r="G252" s="4"/>
    </row>
    <row r="253" spans="1:7" s="4" customFormat="1" x14ac:dyDescent="0.25">
      <c r="A253" s="62" t="s">
        <v>6</v>
      </c>
      <c r="B253" s="63">
        <v>38104</v>
      </c>
      <c r="C253" s="66" t="s">
        <v>252</v>
      </c>
      <c r="D253" s="64" t="s">
        <v>174</v>
      </c>
      <c r="E253" s="63" t="s">
        <v>181</v>
      </c>
      <c r="F253" s="65">
        <v>1</v>
      </c>
      <c r="G253" s="55"/>
    </row>
    <row r="254" spans="1:7" x14ac:dyDescent="0.25">
      <c r="A254" s="37"/>
      <c r="B254" s="11"/>
      <c r="C254" s="11"/>
      <c r="D254" s="12"/>
      <c r="E254" s="11"/>
      <c r="F254" s="39" t="s">
        <v>180</v>
      </c>
      <c r="G254" s="4"/>
    </row>
    <row r="255" spans="1:7" s="4" customFormat="1" x14ac:dyDescent="0.25">
      <c r="A255" s="62" t="s">
        <v>6</v>
      </c>
      <c r="B255" s="63">
        <v>98296</v>
      </c>
      <c r="C255" s="66" t="s">
        <v>253</v>
      </c>
      <c r="D255" s="64" t="s">
        <v>175</v>
      </c>
      <c r="E255" s="63" t="s">
        <v>13</v>
      </c>
      <c r="F255" s="65">
        <v>6</v>
      </c>
      <c r="G255" s="55"/>
    </row>
    <row r="256" spans="1:7" x14ac:dyDescent="0.25">
      <c r="A256" s="33"/>
      <c r="B256" s="34"/>
      <c r="C256" s="34"/>
      <c r="D256" s="35"/>
      <c r="E256" s="34"/>
      <c r="F256" s="40" t="s">
        <v>180</v>
      </c>
      <c r="G256" s="4"/>
    </row>
    <row r="257" spans="1:7" s="4" customFormat="1" x14ac:dyDescent="0.25">
      <c r="A257" s="62" t="s">
        <v>6</v>
      </c>
      <c r="B257" s="63">
        <v>98302</v>
      </c>
      <c r="C257" s="66" t="s">
        <v>254</v>
      </c>
      <c r="D257" s="64" t="s">
        <v>176</v>
      </c>
      <c r="E257" s="63" t="s">
        <v>181</v>
      </c>
      <c r="F257" s="65">
        <v>1</v>
      </c>
      <c r="G257" s="55"/>
    </row>
    <row r="258" spans="1:7" x14ac:dyDescent="0.25">
      <c r="A258" s="37"/>
      <c r="B258" s="11"/>
      <c r="C258" s="11"/>
      <c r="D258" s="12"/>
      <c r="E258" s="11"/>
      <c r="F258" s="39" t="s">
        <v>180</v>
      </c>
      <c r="G258" s="4"/>
    </row>
    <row r="259" spans="1:7" ht="84" customHeight="1" x14ac:dyDescent="0.25">
      <c r="A259" s="99" t="s">
        <v>275</v>
      </c>
      <c r="B259" s="100"/>
      <c r="C259" s="100"/>
      <c r="D259" s="101"/>
      <c r="E259" s="100"/>
      <c r="F259" s="102"/>
    </row>
    <row r="261" spans="1:7" x14ac:dyDescent="0.25">
      <c r="G261" s="54"/>
    </row>
  </sheetData>
  <sheetProtection selectLockedCells="1" selectUnlockedCells="1"/>
  <mergeCells count="2">
    <mergeCell ref="A1:F1"/>
    <mergeCell ref="A259:F259"/>
  </mergeCells>
  <pageMargins left="0.51181102362204722" right="0.51181102362204722" top="0.39370078740157483" bottom="0.39370078740157483" header="0.31496062992125984" footer="0.31496062992125984"/>
  <pageSetup paperSize="9" scale="76" fitToHeight="0" orientation="landscape" r:id="rId1"/>
  <headerFooter>
    <oddFooter>&amp;R&amp;"Arial,Normal"&amp;10&amp;P/&amp;N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/>
  </sheetViews>
  <sheetFormatPr defaultRowHeight="15" x14ac:dyDescent="0.25"/>
  <cols>
    <col min="1" max="1" width="30.42578125" customWidth="1"/>
    <col min="2" max="2" width="26.5703125" customWidth="1"/>
    <col min="3" max="3" width="24.28515625" customWidth="1"/>
  </cols>
  <sheetData>
    <row r="1" spans="1:3" x14ac:dyDescent="0.25">
      <c r="A1" s="85" t="s">
        <v>321</v>
      </c>
      <c r="B1" s="5"/>
      <c r="C1" s="5"/>
    </row>
    <row r="2" spans="1:3" x14ac:dyDescent="0.25">
      <c r="A2" s="5"/>
      <c r="B2" s="5"/>
      <c r="C2" s="5"/>
    </row>
    <row r="3" spans="1:3" x14ac:dyDescent="0.25">
      <c r="A3" s="105" t="s">
        <v>306</v>
      </c>
      <c r="B3" s="105"/>
      <c r="C3" s="105"/>
    </row>
    <row r="4" spans="1:3" x14ac:dyDescent="0.25">
      <c r="A4" s="105"/>
      <c r="B4" s="105"/>
      <c r="C4" s="105"/>
    </row>
    <row r="5" spans="1:3" ht="15.75" thickBot="1" x14ac:dyDescent="0.3">
      <c r="A5" s="86"/>
      <c r="B5" s="87"/>
      <c r="C5" s="88"/>
    </row>
    <row r="6" spans="1:3" ht="15.75" thickBot="1" x14ac:dyDescent="0.3">
      <c r="A6" s="106" t="s">
        <v>307</v>
      </c>
      <c r="B6" s="107"/>
      <c r="C6" s="89">
        <v>2.2700000000000001E-2</v>
      </c>
    </row>
    <row r="7" spans="1:3" ht="15.75" thickBot="1" x14ac:dyDescent="0.3">
      <c r="A7" s="106" t="s">
        <v>308</v>
      </c>
      <c r="B7" s="107"/>
      <c r="C7" s="90">
        <v>5.5E-2</v>
      </c>
    </row>
    <row r="8" spans="1:3" ht="15.75" thickBot="1" x14ac:dyDescent="0.3">
      <c r="A8" s="106" t="s">
        <v>309</v>
      </c>
      <c r="B8" s="107"/>
      <c r="C8" s="90">
        <v>1.3899999999999999E-2</v>
      </c>
    </row>
    <row r="9" spans="1:3" ht="15.75" thickBot="1" x14ac:dyDescent="0.3">
      <c r="A9" s="106" t="s">
        <v>310</v>
      </c>
      <c r="B9" s="107"/>
      <c r="C9" s="90">
        <v>8.9599999999999999E-2</v>
      </c>
    </row>
    <row r="10" spans="1:3" ht="15.75" thickBot="1" x14ac:dyDescent="0.3">
      <c r="A10" s="108" t="s">
        <v>311</v>
      </c>
      <c r="B10" s="91" t="s">
        <v>312</v>
      </c>
      <c r="C10" s="90">
        <v>0.03</v>
      </c>
    </row>
    <row r="11" spans="1:3" ht="15.75" thickBot="1" x14ac:dyDescent="0.3">
      <c r="A11" s="109"/>
      <c r="B11" s="91" t="s">
        <v>313</v>
      </c>
      <c r="C11" s="90">
        <v>4.4999999999999998E-2</v>
      </c>
    </row>
    <row r="12" spans="1:3" ht="15.75" thickBot="1" x14ac:dyDescent="0.3">
      <c r="A12" s="109"/>
      <c r="B12" s="91" t="s">
        <v>314</v>
      </c>
      <c r="C12" s="90">
        <v>6.4999999999999997E-3</v>
      </c>
    </row>
    <row r="13" spans="1:3" ht="15.75" thickBot="1" x14ac:dyDescent="0.3">
      <c r="A13" s="110"/>
      <c r="B13" s="91" t="s">
        <v>315</v>
      </c>
      <c r="C13" s="92">
        <v>1.0999999999999999E-2</v>
      </c>
    </row>
    <row r="14" spans="1:3" x14ac:dyDescent="0.25">
      <c r="A14" s="86"/>
      <c r="B14" s="87"/>
      <c r="C14" s="88"/>
    </row>
    <row r="15" spans="1:3" x14ac:dyDescent="0.25">
      <c r="A15" s="86"/>
      <c r="B15" s="87"/>
      <c r="C15" s="88"/>
    </row>
    <row r="16" spans="1:3" ht="27" customHeight="1" x14ac:dyDescent="0.25">
      <c r="A16" s="93" t="s">
        <v>316</v>
      </c>
      <c r="B16" s="103">
        <f>C6+C7</f>
        <v>7.7700000000000005E-2</v>
      </c>
      <c r="C16" s="104"/>
    </row>
    <row r="17" spans="1:3" ht="17.25" customHeight="1" x14ac:dyDescent="0.25">
      <c r="A17" s="93" t="s">
        <v>317</v>
      </c>
      <c r="B17" s="103">
        <f t="shared" ref="B17:B18" si="0">C8</f>
        <v>1.3899999999999999E-2</v>
      </c>
      <c r="C17" s="104"/>
    </row>
    <row r="18" spans="1:3" x14ac:dyDescent="0.25">
      <c r="A18" s="93" t="s">
        <v>318</v>
      </c>
      <c r="B18" s="103">
        <f t="shared" si="0"/>
        <v>8.9599999999999999E-2</v>
      </c>
      <c r="C18" s="104"/>
    </row>
    <row r="19" spans="1:3" ht="24" customHeight="1" x14ac:dyDescent="0.25">
      <c r="A19" s="93" t="s">
        <v>319</v>
      </c>
      <c r="B19" s="103">
        <f>SUM(C10:C13)</f>
        <v>9.2499999999999999E-2</v>
      </c>
      <c r="C19" s="104"/>
    </row>
    <row r="20" spans="1:3" ht="26.25" x14ac:dyDescent="0.25">
      <c r="A20" s="94" t="s">
        <v>320</v>
      </c>
      <c r="B20" s="95">
        <f>((1+B16)*(1+B17)*(1+B18)/(1-B19))-1</f>
        <v>0.31193846907768608</v>
      </c>
      <c r="C20" s="88"/>
    </row>
  </sheetData>
  <mergeCells count="10">
    <mergeCell ref="B16:C16"/>
    <mergeCell ref="B17:C17"/>
    <mergeCell ref="B18:C18"/>
    <mergeCell ref="B19:C19"/>
    <mergeCell ref="A3:C4"/>
    <mergeCell ref="A6:B6"/>
    <mergeCell ref="A7:B7"/>
    <mergeCell ref="A8:B8"/>
    <mergeCell ref="A9:B9"/>
    <mergeCell ref="A10:A1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1"/>
  <sheetViews>
    <sheetView topLeftCell="A248" zoomScale="85" zoomScaleNormal="85" workbookViewId="0">
      <selection activeCell="D252" sqref="D252"/>
    </sheetView>
  </sheetViews>
  <sheetFormatPr defaultColWidth="8.85546875" defaultRowHeight="15" x14ac:dyDescent="0.25"/>
  <cols>
    <col min="1" max="1" width="16.5703125" customWidth="1"/>
    <col min="2" max="2" width="12.85546875" style="1" customWidth="1"/>
    <col min="3" max="3" width="13.28515625" style="1" customWidth="1"/>
    <col min="4" max="4" width="101.42578125" style="2" bestFit="1" customWidth="1"/>
    <col min="5" max="5" width="12.28515625" style="1" bestFit="1" customWidth="1"/>
    <col min="6" max="6" width="20.42578125" style="3" customWidth="1"/>
    <col min="7" max="7" width="16.140625" hidden="1" customWidth="1"/>
  </cols>
  <sheetData>
    <row r="1" spans="1:7" s="61" customFormat="1" ht="54.75" customHeight="1" x14ac:dyDescent="0.35">
      <c r="A1" s="96" t="s">
        <v>256</v>
      </c>
      <c r="B1" s="97"/>
      <c r="C1" s="97"/>
      <c r="D1" s="97"/>
      <c r="E1" s="97"/>
      <c r="F1" s="98"/>
    </row>
    <row r="2" spans="1:7" s="4" customFormat="1" ht="31.5" x14ac:dyDescent="0.25">
      <c r="A2" s="27" t="s">
        <v>1</v>
      </c>
      <c r="B2" s="28" t="s">
        <v>192</v>
      </c>
      <c r="C2" s="21" t="s">
        <v>0</v>
      </c>
      <c r="D2" s="29" t="s">
        <v>2</v>
      </c>
      <c r="E2" s="21" t="s">
        <v>3</v>
      </c>
      <c r="F2" s="22" t="s">
        <v>4</v>
      </c>
      <c r="G2" s="56" t="e">
        <f>'DESCONTO MEDIANO'!#REF!</f>
        <v>#REF!</v>
      </c>
    </row>
    <row r="3" spans="1:7" s="4" customFormat="1" ht="15.75" x14ac:dyDescent="0.25">
      <c r="A3" s="23"/>
      <c r="B3" s="6"/>
      <c r="C3" s="6">
        <v>1</v>
      </c>
      <c r="D3" s="7" t="s">
        <v>5</v>
      </c>
      <c r="E3" s="6"/>
      <c r="F3" s="6"/>
    </row>
    <row r="4" spans="1:7" s="52" customFormat="1" ht="15.75" x14ac:dyDescent="0.25">
      <c r="A4" s="47"/>
      <c r="B4" s="48"/>
      <c r="C4" s="49"/>
      <c r="D4" s="50" t="s">
        <v>7</v>
      </c>
      <c r="E4" s="49"/>
      <c r="F4" s="51"/>
      <c r="G4" s="55"/>
    </row>
    <row r="5" spans="1:7" s="4" customFormat="1" x14ac:dyDescent="0.25">
      <c r="A5" s="62" t="s">
        <v>6</v>
      </c>
      <c r="B5" s="63">
        <v>97633</v>
      </c>
      <c r="C5" s="66" t="s">
        <v>193</v>
      </c>
      <c r="D5" s="64" t="s">
        <v>8</v>
      </c>
      <c r="E5" s="63" t="s">
        <v>9</v>
      </c>
      <c r="F5" s="65">
        <v>20</v>
      </c>
      <c r="G5" s="55"/>
    </row>
    <row r="6" spans="1:7" s="52" customFormat="1" ht="15.75" x14ac:dyDescent="0.25">
      <c r="A6" s="47"/>
      <c r="B6" s="48"/>
      <c r="C6" s="49"/>
      <c r="D6" s="50"/>
      <c r="E6" s="49"/>
      <c r="F6" s="51" t="str">
        <f>IF(Tabela256[[#This Row],[ITEM]]=0,"",IF(Tabela256[[#This Row],[UNID.]]=0,"",IF(Tabela256[[#This Row],[UNID.]]="un.",1,$G$5)))</f>
        <v/>
      </c>
      <c r="G6" s="4"/>
    </row>
    <row r="7" spans="1:7" s="52" customFormat="1" ht="15.75" x14ac:dyDescent="0.25">
      <c r="A7" s="47"/>
      <c r="B7" s="48"/>
      <c r="C7" s="49"/>
      <c r="D7" s="50" t="s">
        <v>14</v>
      </c>
      <c r="E7" s="49"/>
      <c r="F7" s="51" t="s">
        <v>180</v>
      </c>
      <c r="G7" s="4"/>
    </row>
    <row r="8" spans="1:7" s="4" customFormat="1" x14ac:dyDescent="0.25">
      <c r="A8" s="62" t="s">
        <v>6</v>
      </c>
      <c r="B8" s="63">
        <v>97638</v>
      </c>
      <c r="C8" s="66" t="s">
        <v>194</v>
      </c>
      <c r="D8" s="64" t="s">
        <v>15</v>
      </c>
      <c r="E8" s="63" t="s">
        <v>9</v>
      </c>
      <c r="F8" s="65">
        <v>20</v>
      </c>
      <c r="G8" s="55"/>
    </row>
    <row r="9" spans="1:7" s="52" customFormat="1" x14ac:dyDescent="0.25">
      <c r="A9" s="33"/>
      <c r="B9" s="34"/>
      <c r="C9" s="34"/>
      <c r="D9" s="35"/>
      <c r="E9" s="34"/>
      <c r="F9" s="36" t="s">
        <v>180</v>
      </c>
      <c r="G9" s="4"/>
    </row>
    <row r="10" spans="1:7" s="52" customFormat="1" ht="15.75" x14ac:dyDescent="0.25">
      <c r="A10" s="47"/>
      <c r="B10" s="48"/>
      <c r="C10" s="49"/>
      <c r="D10" s="50" t="s">
        <v>16</v>
      </c>
      <c r="E10" s="49"/>
      <c r="F10" s="51" t="s">
        <v>180</v>
      </c>
      <c r="G10" s="4"/>
    </row>
    <row r="11" spans="1:7" s="4" customFormat="1" x14ac:dyDescent="0.25">
      <c r="A11" s="62" t="s">
        <v>6</v>
      </c>
      <c r="B11" s="63">
        <v>97641</v>
      </c>
      <c r="C11" s="66" t="s">
        <v>195</v>
      </c>
      <c r="D11" s="64" t="s">
        <v>17</v>
      </c>
      <c r="E11" s="63" t="s">
        <v>11</v>
      </c>
      <c r="F11" s="65">
        <v>20</v>
      </c>
      <c r="G11" s="55"/>
    </row>
    <row r="12" spans="1:7" s="52" customFormat="1" x14ac:dyDescent="0.25">
      <c r="A12" s="37"/>
      <c r="B12" s="11"/>
      <c r="C12" s="11"/>
      <c r="D12" s="12"/>
      <c r="E12" s="11"/>
      <c r="F12" s="8" t="s">
        <v>180</v>
      </c>
      <c r="G12" s="4"/>
    </row>
    <row r="13" spans="1:7" s="52" customFormat="1" ht="15.75" x14ac:dyDescent="0.25">
      <c r="A13" s="47"/>
      <c r="B13" s="48"/>
      <c r="C13" s="49"/>
      <c r="D13" s="50" t="s">
        <v>19</v>
      </c>
      <c r="E13" s="49"/>
      <c r="F13" s="51" t="s">
        <v>180</v>
      </c>
      <c r="G13" s="4"/>
    </row>
    <row r="14" spans="1:7" s="4" customFormat="1" ht="45" x14ac:dyDescent="0.25">
      <c r="A14" s="62" t="s">
        <v>6</v>
      </c>
      <c r="B14" s="63">
        <v>97645</v>
      </c>
      <c r="C14" s="66" t="s">
        <v>196</v>
      </c>
      <c r="D14" s="64" t="s">
        <v>20</v>
      </c>
      <c r="E14" s="63" t="s">
        <v>9</v>
      </c>
      <c r="F14" s="65">
        <f>1.2*1.2*2</f>
        <v>2.88</v>
      </c>
      <c r="G14" s="55"/>
    </row>
    <row r="15" spans="1:7" s="52" customFormat="1" x14ac:dyDescent="0.25">
      <c r="A15" s="33"/>
      <c r="B15" s="34"/>
      <c r="C15" s="34"/>
      <c r="D15" s="35"/>
      <c r="E15" s="34"/>
      <c r="F15" s="36" t="s">
        <v>180</v>
      </c>
      <c r="G15" s="4"/>
    </row>
    <row r="16" spans="1:7" s="4" customFormat="1" x14ac:dyDescent="0.25">
      <c r="A16" s="62" t="s">
        <v>6</v>
      </c>
      <c r="B16" s="63">
        <v>97644</v>
      </c>
      <c r="C16" s="66" t="s">
        <v>197</v>
      </c>
      <c r="D16" s="64" t="s">
        <v>21</v>
      </c>
      <c r="E16" s="63" t="s">
        <v>9</v>
      </c>
      <c r="F16" s="65">
        <f>0.8*2.1*3</f>
        <v>5.0400000000000009</v>
      </c>
      <c r="G16" s="55"/>
    </row>
    <row r="17" spans="1:7" s="4" customFormat="1" x14ac:dyDescent="0.25">
      <c r="A17" s="33"/>
      <c r="B17" s="34"/>
      <c r="C17" s="34"/>
      <c r="D17" s="35"/>
      <c r="E17" s="34"/>
      <c r="F17" s="36" t="s">
        <v>180</v>
      </c>
    </row>
    <row r="18" spans="1:7" s="4" customFormat="1" ht="15.75" x14ac:dyDescent="0.25">
      <c r="A18" s="23"/>
      <c r="B18" s="6"/>
      <c r="C18" s="6">
        <v>2</v>
      </c>
      <c r="D18" s="7" t="s">
        <v>22</v>
      </c>
      <c r="E18" s="6"/>
      <c r="F18" s="6" t="s">
        <v>180</v>
      </c>
    </row>
    <row r="19" spans="1:7" s="52" customFormat="1" ht="15.75" x14ac:dyDescent="0.25">
      <c r="A19" s="47"/>
      <c r="B19" s="48"/>
      <c r="C19" s="49"/>
      <c r="D19" s="50" t="s">
        <v>23</v>
      </c>
      <c r="E19" s="49"/>
      <c r="F19" s="51" t="s">
        <v>180</v>
      </c>
      <c r="G19" s="4"/>
    </row>
    <row r="20" spans="1:7" s="52" customFormat="1" x14ac:dyDescent="0.25">
      <c r="A20" s="33"/>
      <c r="B20" s="34"/>
      <c r="C20" s="34"/>
      <c r="D20" s="35"/>
      <c r="E20" s="34"/>
      <c r="F20" s="36" t="s">
        <v>180</v>
      </c>
      <c r="G20" s="4"/>
    </row>
    <row r="21" spans="1:7" s="4" customFormat="1" x14ac:dyDescent="0.25">
      <c r="A21" s="62" t="s">
        <v>6</v>
      </c>
      <c r="B21" s="63">
        <v>96360</v>
      </c>
      <c r="C21" s="66" t="s">
        <v>198</v>
      </c>
      <c r="D21" s="64" t="s">
        <v>24</v>
      </c>
      <c r="E21" s="63" t="s">
        <v>11</v>
      </c>
      <c r="F21" s="65">
        <v>30</v>
      </c>
      <c r="G21" s="55"/>
    </row>
    <row r="22" spans="1:7" s="52" customFormat="1" x14ac:dyDescent="0.25">
      <c r="A22" s="37"/>
      <c r="B22" s="11"/>
      <c r="C22" s="11"/>
      <c r="D22" s="12"/>
      <c r="E22" s="11"/>
      <c r="F22" s="8" t="s">
        <v>180</v>
      </c>
      <c r="G22" s="4"/>
    </row>
    <row r="23" spans="1:7" s="4" customFormat="1" ht="15.75" x14ac:dyDescent="0.25">
      <c r="A23" s="23"/>
      <c r="B23" s="6"/>
      <c r="C23" s="6">
        <v>3</v>
      </c>
      <c r="D23" s="7" t="s">
        <v>26</v>
      </c>
      <c r="E23" s="6"/>
      <c r="F23" s="6" t="s">
        <v>180</v>
      </c>
    </row>
    <row r="24" spans="1:7" s="4" customFormat="1" x14ac:dyDescent="0.25">
      <c r="A24" s="37"/>
      <c r="B24" s="11"/>
      <c r="C24" s="11"/>
      <c r="D24" s="12"/>
      <c r="E24" s="11"/>
      <c r="F24" s="8" t="s">
        <v>180</v>
      </c>
    </row>
    <row r="25" spans="1:7" s="4" customFormat="1" x14ac:dyDescent="0.25">
      <c r="A25" s="62" t="s">
        <v>6</v>
      </c>
      <c r="B25" s="63">
        <v>87529</v>
      </c>
      <c r="C25" s="66" t="s">
        <v>199</v>
      </c>
      <c r="D25" s="64" t="s">
        <v>27</v>
      </c>
      <c r="E25" s="63" t="s">
        <v>11</v>
      </c>
      <c r="F25" s="65">
        <v>15</v>
      </c>
      <c r="G25" s="55"/>
    </row>
    <row r="26" spans="1:7" s="4" customFormat="1" x14ac:dyDescent="0.25">
      <c r="A26" s="37"/>
      <c r="B26" s="11"/>
      <c r="C26" s="11"/>
      <c r="D26" s="12"/>
      <c r="E26" s="11"/>
      <c r="F26" s="8" t="s">
        <v>180</v>
      </c>
    </row>
    <row r="27" spans="1:7" s="4" customFormat="1" ht="30" x14ac:dyDescent="0.25">
      <c r="A27" s="62" t="s">
        <v>6</v>
      </c>
      <c r="B27" s="63">
        <v>93392</v>
      </c>
      <c r="C27" s="66" t="s">
        <v>200</v>
      </c>
      <c r="D27" s="64" t="s">
        <v>28</v>
      </c>
      <c r="E27" s="63" t="s">
        <v>11</v>
      </c>
      <c r="F27" s="65">
        <v>20</v>
      </c>
      <c r="G27" s="55"/>
    </row>
    <row r="28" spans="1:7" s="4" customFormat="1" x14ac:dyDescent="0.25">
      <c r="A28" s="33"/>
      <c r="B28" s="34"/>
      <c r="C28" s="34"/>
      <c r="D28" s="35"/>
      <c r="E28" s="34"/>
      <c r="F28" s="36" t="s">
        <v>180</v>
      </c>
    </row>
    <row r="29" spans="1:7" s="4" customFormat="1" ht="15.75" x14ac:dyDescent="0.25">
      <c r="A29" s="24"/>
      <c r="B29" s="9"/>
      <c r="C29" s="9">
        <v>4</v>
      </c>
      <c r="D29" s="10" t="s">
        <v>30</v>
      </c>
      <c r="E29" s="9"/>
      <c r="F29" s="9" t="s">
        <v>180</v>
      </c>
    </row>
    <row r="30" spans="1:7" s="4" customFormat="1" x14ac:dyDescent="0.25">
      <c r="A30" s="33"/>
      <c r="B30" s="34"/>
      <c r="C30" s="34"/>
      <c r="D30" s="35"/>
      <c r="E30" s="34"/>
      <c r="F30" s="36" t="s">
        <v>180</v>
      </c>
    </row>
    <row r="31" spans="1:7" s="4" customFormat="1" x14ac:dyDescent="0.25">
      <c r="A31" s="62" t="s">
        <v>6</v>
      </c>
      <c r="B31" s="63">
        <v>96114</v>
      </c>
      <c r="C31" s="66" t="s">
        <v>201</v>
      </c>
      <c r="D31" s="64" t="s">
        <v>182</v>
      </c>
      <c r="E31" s="63" t="s">
        <v>11</v>
      </c>
      <c r="F31" s="65">
        <v>20</v>
      </c>
      <c r="G31" s="55"/>
    </row>
    <row r="32" spans="1:7" s="4" customFormat="1" x14ac:dyDescent="0.25">
      <c r="A32" s="33"/>
      <c r="B32" s="34"/>
      <c r="C32" s="34"/>
      <c r="D32" s="35"/>
      <c r="E32" s="34"/>
      <c r="F32" s="36" t="s">
        <v>180</v>
      </c>
    </row>
    <row r="33" spans="1:7" s="4" customFormat="1" ht="15.75" x14ac:dyDescent="0.25">
      <c r="A33" s="24"/>
      <c r="B33" s="9"/>
      <c r="C33" s="9">
        <v>5</v>
      </c>
      <c r="D33" s="10" t="s">
        <v>31</v>
      </c>
      <c r="E33" s="9"/>
      <c r="F33" s="9" t="s">
        <v>180</v>
      </c>
    </row>
    <row r="34" spans="1:7" s="4" customFormat="1" x14ac:dyDescent="0.25">
      <c r="A34" s="33"/>
      <c r="B34" s="34"/>
      <c r="C34" s="34"/>
      <c r="D34" s="35"/>
      <c r="E34" s="34"/>
      <c r="F34" s="36" t="s">
        <v>180</v>
      </c>
    </row>
    <row r="35" spans="1:7" s="4" customFormat="1" x14ac:dyDescent="0.25">
      <c r="A35" s="62" t="s">
        <v>6</v>
      </c>
      <c r="B35" s="63">
        <v>101738</v>
      </c>
      <c r="C35" s="66" t="s">
        <v>202</v>
      </c>
      <c r="D35" s="64" t="s">
        <v>32</v>
      </c>
      <c r="E35" s="63" t="s">
        <v>13</v>
      </c>
      <c r="F35" s="65">
        <v>25</v>
      </c>
      <c r="G35" s="55"/>
    </row>
    <row r="36" spans="1:7" s="4" customFormat="1" x14ac:dyDescent="0.25">
      <c r="A36" s="33"/>
      <c r="B36" s="34"/>
      <c r="C36" s="34"/>
      <c r="D36" s="35"/>
      <c r="E36" s="34"/>
      <c r="F36" s="36" t="s">
        <v>180</v>
      </c>
    </row>
    <row r="37" spans="1:7" s="4" customFormat="1" ht="30" x14ac:dyDescent="0.25">
      <c r="A37" s="62" t="s">
        <v>6</v>
      </c>
      <c r="B37" s="63">
        <v>87251</v>
      </c>
      <c r="C37" s="66" t="s">
        <v>203</v>
      </c>
      <c r="D37" s="64" t="s">
        <v>183</v>
      </c>
      <c r="E37" s="63" t="s">
        <v>11</v>
      </c>
      <c r="F37" s="65">
        <v>25</v>
      </c>
      <c r="G37" s="55"/>
    </row>
    <row r="38" spans="1:7" s="4" customFormat="1" x14ac:dyDescent="0.25">
      <c r="A38" s="37"/>
      <c r="B38" s="11"/>
      <c r="C38" s="11"/>
      <c r="D38" s="12"/>
      <c r="E38" s="11"/>
      <c r="F38" s="8" t="s">
        <v>180</v>
      </c>
    </row>
    <row r="39" spans="1:7" s="4" customFormat="1" ht="15.75" x14ac:dyDescent="0.25">
      <c r="A39" s="24"/>
      <c r="B39" s="9"/>
      <c r="C39" s="9">
        <v>6</v>
      </c>
      <c r="D39" s="10" t="s">
        <v>33</v>
      </c>
      <c r="E39" s="9"/>
      <c r="F39" s="9" t="s">
        <v>180</v>
      </c>
    </row>
    <row r="40" spans="1:7" s="4" customFormat="1" x14ac:dyDescent="0.25">
      <c r="A40" s="37"/>
      <c r="B40" s="11"/>
      <c r="C40" s="11"/>
      <c r="D40" s="12"/>
      <c r="E40" s="11"/>
      <c r="F40" s="8" t="s">
        <v>180</v>
      </c>
    </row>
    <row r="41" spans="1:7" s="4" customFormat="1" x14ac:dyDescent="0.25">
      <c r="A41" s="62" t="s">
        <v>6</v>
      </c>
      <c r="B41" s="63">
        <v>96624</v>
      </c>
      <c r="C41" s="66" t="s">
        <v>204</v>
      </c>
      <c r="D41" s="64" t="s">
        <v>34</v>
      </c>
      <c r="E41" s="63" t="s">
        <v>25</v>
      </c>
      <c r="F41" s="65">
        <v>3</v>
      </c>
      <c r="G41" s="55"/>
    </row>
    <row r="42" spans="1:7" s="4" customFormat="1" x14ac:dyDescent="0.25">
      <c r="A42" s="33"/>
      <c r="B42" s="34"/>
      <c r="C42" s="34"/>
      <c r="D42" s="35"/>
      <c r="E42" s="34"/>
      <c r="F42" s="36" t="s">
        <v>180</v>
      </c>
    </row>
    <row r="43" spans="1:7" s="4" customFormat="1" x14ac:dyDescent="0.25">
      <c r="A43" s="62" t="s">
        <v>6</v>
      </c>
      <c r="B43" s="63">
        <v>96620</v>
      </c>
      <c r="C43" s="66" t="s">
        <v>205</v>
      </c>
      <c r="D43" s="64" t="s">
        <v>35</v>
      </c>
      <c r="E43" s="63" t="s">
        <v>25</v>
      </c>
      <c r="F43" s="65">
        <v>2</v>
      </c>
      <c r="G43" s="55"/>
    </row>
    <row r="44" spans="1:7" s="4" customFormat="1" x14ac:dyDescent="0.25">
      <c r="A44" s="37"/>
      <c r="B44" s="11"/>
      <c r="C44" s="11"/>
      <c r="D44" s="12"/>
      <c r="E44" s="11"/>
      <c r="F44" s="8" t="s">
        <v>180</v>
      </c>
    </row>
    <row r="45" spans="1:7" s="4" customFormat="1" ht="45" x14ac:dyDescent="0.25">
      <c r="A45" s="62" t="s">
        <v>6</v>
      </c>
      <c r="B45" s="63">
        <v>92400</v>
      </c>
      <c r="C45" s="66" t="s">
        <v>206</v>
      </c>
      <c r="D45" s="64" t="s">
        <v>36</v>
      </c>
      <c r="E45" s="63" t="s">
        <v>11</v>
      </c>
      <c r="F45" s="65">
        <v>30</v>
      </c>
      <c r="G45" s="55"/>
    </row>
    <row r="46" spans="1:7" s="4" customFormat="1" x14ac:dyDescent="0.25">
      <c r="A46" s="33"/>
      <c r="B46" s="34"/>
      <c r="C46" s="34"/>
      <c r="D46" s="35"/>
      <c r="E46" s="34"/>
      <c r="F46" s="36" t="s">
        <v>180</v>
      </c>
    </row>
    <row r="47" spans="1:7" s="4" customFormat="1" ht="15.75" x14ac:dyDescent="0.25">
      <c r="A47" s="24"/>
      <c r="B47" s="9"/>
      <c r="C47" s="9">
        <v>7</v>
      </c>
      <c r="D47" s="10" t="s">
        <v>37</v>
      </c>
      <c r="E47" s="9"/>
      <c r="F47" s="9" t="s">
        <v>180</v>
      </c>
    </row>
    <row r="48" spans="1:7" s="4" customFormat="1" x14ac:dyDescent="0.25">
      <c r="A48" s="33"/>
      <c r="B48" s="34"/>
      <c r="C48" s="34"/>
      <c r="D48" s="35"/>
      <c r="E48" s="34"/>
      <c r="F48" s="36" t="s">
        <v>180</v>
      </c>
    </row>
    <row r="49" spans="1:7" s="4" customFormat="1" ht="30" x14ac:dyDescent="0.25">
      <c r="A49" s="62" t="s">
        <v>6</v>
      </c>
      <c r="B49" s="63">
        <v>92578</v>
      </c>
      <c r="C49" s="66" t="s">
        <v>178</v>
      </c>
      <c r="D49" s="64" t="s">
        <v>179</v>
      </c>
      <c r="E49" s="63" t="s">
        <v>11</v>
      </c>
      <c r="F49" s="65">
        <v>30</v>
      </c>
      <c r="G49" s="55"/>
    </row>
    <row r="50" spans="1:7" s="4" customFormat="1" x14ac:dyDescent="0.25">
      <c r="A50" s="33"/>
      <c r="B50" s="34"/>
      <c r="C50" s="34"/>
      <c r="D50" s="35"/>
      <c r="E50" s="34"/>
      <c r="F50" s="36" t="s">
        <v>180</v>
      </c>
    </row>
    <row r="51" spans="1:7" s="4" customFormat="1" ht="45" x14ac:dyDescent="0.25">
      <c r="A51" s="62" t="s">
        <v>6</v>
      </c>
      <c r="B51" s="63">
        <v>94210</v>
      </c>
      <c r="C51" s="66" t="s">
        <v>207</v>
      </c>
      <c r="D51" s="64" t="s">
        <v>38</v>
      </c>
      <c r="E51" s="63" t="s">
        <v>11</v>
      </c>
      <c r="F51" s="65">
        <v>30</v>
      </c>
      <c r="G51" s="55"/>
    </row>
    <row r="52" spans="1:7" s="4" customFormat="1" x14ac:dyDescent="0.25">
      <c r="A52" s="33"/>
      <c r="B52" s="34"/>
      <c r="C52" s="34"/>
      <c r="D52" s="35"/>
      <c r="E52" s="34"/>
      <c r="F52" s="36" t="s">
        <v>180</v>
      </c>
    </row>
    <row r="53" spans="1:7" s="4" customFormat="1" x14ac:dyDescent="0.25">
      <c r="A53" s="62" t="s">
        <v>6</v>
      </c>
      <c r="B53" s="63">
        <v>94231</v>
      </c>
      <c r="C53" s="66" t="s">
        <v>208</v>
      </c>
      <c r="D53" s="64" t="s">
        <v>39</v>
      </c>
      <c r="E53" s="63" t="s">
        <v>13</v>
      </c>
      <c r="F53" s="65">
        <v>20</v>
      </c>
      <c r="G53" s="55"/>
    </row>
    <row r="54" spans="1:7" s="4" customFormat="1" x14ac:dyDescent="0.25">
      <c r="A54" s="37"/>
      <c r="B54" s="11"/>
      <c r="C54" s="11"/>
      <c r="D54" s="12"/>
      <c r="E54" s="11"/>
      <c r="F54" s="8" t="s">
        <v>180</v>
      </c>
    </row>
    <row r="55" spans="1:7" s="4" customFormat="1" x14ac:dyDescent="0.25">
      <c r="A55" s="62" t="s">
        <v>6</v>
      </c>
      <c r="B55" s="63">
        <v>94228</v>
      </c>
      <c r="C55" s="66" t="s">
        <v>209</v>
      </c>
      <c r="D55" s="64" t="s">
        <v>40</v>
      </c>
      <c r="E55" s="63" t="s">
        <v>13</v>
      </c>
      <c r="F55" s="65">
        <v>20</v>
      </c>
      <c r="G55" s="55"/>
    </row>
    <row r="56" spans="1:7" s="4" customFormat="1" x14ac:dyDescent="0.25">
      <c r="A56" s="33"/>
      <c r="B56" s="34"/>
      <c r="C56" s="34"/>
      <c r="D56" s="35"/>
      <c r="E56" s="34"/>
      <c r="F56" s="36" t="s">
        <v>180</v>
      </c>
    </row>
    <row r="57" spans="1:7" s="4" customFormat="1" ht="30" x14ac:dyDescent="0.25">
      <c r="A57" s="62" t="s">
        <v>6</v>
      </c>
      <c r="B57" s="63">
        <v>102264</v>
      </c>
      <c r="C57" s="66" t="s">
        <v>210</v>
      </c>
      <c r="D57" s="64" t="s">
        <v>41</v>
      </c>
      <c r="E57" s="63" t="s">
        <v>13</v>
      </c>
      <c r="F57" s="65">
        <v>5</v>
      </c>
      <c r="G57" s="55"/>
    </row>
    <row r="58" spans="1:7" s="4" customFormat="1" x14ac:dyDescent="0.25">
      <c r="A58" s="37"/>
      <c r="B58" s="11"/>
      <c r="C58" s="11"/>
      <c r="D58" s="12"/>
      <c r="E58" s="11"/>
      <c r="F58" s="8" t="s">
        <v>180</v>
      </c>
    </row>
    <row r="59" spans="1:7" s="4" customFormat="1" ht="15.75" x14ac:dyDescent="0.25">
      <c r="A59" s="24"/>
      <c r="B59" s="9"/>
      <c r="C59" s="9">
        <v>8</v>
      </c>
      <c r="D59" s="10" t="s">
        <v>42</v>
      </c>
      <c r="E59" s="9"/>
      <c r="F59" s="9" t="s">
        <v>180</v>
      </c>
    </row>
    <row r="60" spans="1:7" s="4" customFormat="1" x14ac:dyDescent="0.25">
      <c r="A60" s="37"/>
      <c r="B60" s="11"/>
      <c r="C60" s="11"/>
      <c r="D60" s="12"/>
      <c r="E60" s="11"/>
      <c r="F60" s="8" t="s">
        <v>180</v>
      </c>
    </row>
    <row r="61" spans="1:7" s="4" customFormat="1" x14ac:dyDescent="0.25">
      <c r="A61" s="62" t="s">
        <v>6</v>
      </c>
      <c r="B61" s="63">
        <v>98557</v>
      </c>
      <c r="C61" s="66" t="s">
        <v>211</v>
      </c>
      <c r="D61" s="64" t="s">
        <v>43</v>
      </c>
      <c r="E61" s="63" t="s">
        <v>11</v>
      </c>
      <c r="F61" s="65">
        <v>20</v>
      </c>
      <c r="G61" s="55"/>
    </row>
    <row r="62" spans="1:7" s="4" customFormat="1" x14ac:dyDescent="0.25">
      <c r="A62" s="33"/>
      <c r="B62" s="34"/>
      <c r="C62" s="34"/>
      <c r="D62" s="35"/>
      <c r="E62" s="34"/>
      <c r="F62" s="36" t="s">
        <v>180</v>
      </c>
    </row>
    <row r="63" spans="1:7" s="4" customFormat="1" ht="30" x14ac:dyDescent="0.25">
      <c r="A63" s="62" t="s">
        <v>6</v>
      </c>
      <c r="B63" s="63">
        <v>98560</v>
      </c>
      <c r="C63" s="66" t="s">
        <v>212</v>
      </c>
      <c r="D63" s="64" t="s">
        <v>44</v>
      </c>
      <c r="E63" s="63" t="s">
        <v>11</v>
      </c>
      <c r="F63" s="65">
        <v>20</v>
      </c>
      <c r="G63" s="55"/>
    </row>
    <row r="64" spans="1:7" s="4" customFormat="1" x14ac:dyDescent="0.25">
      <c r="A64" s="37"/>
      <c r="B64" s="11"/>
      <c r="C64" s="11"/>
      <c r="D64" s="12"/>
      <c r="E64" s="11"/>
      <c r="F64" s="8" t="s">
        <v>180</v>
      </c>
    </row>
    <row r="65" spans="1:7" s="4" customFormat="1" x14ac:dyDescent="0.25">
      <c r="A65" s="62" t="s">
        <v>6</v>
      </c>
      <c r="B65" s="63">
        <v>98547</v>
      </c>
      <c r="C65" s="66" t="s">
        <v>213</v>
      </c>
      <c r="D65" s="64" t="s">
        <v>45</v>
      </c>
      <c r="E65" s="63" t="s">
        <v>11</v>
      </c>
      <c r="F65" s="65">
        <v>15</v>
      </c>
      <c r="G65" s="55"/>
    </row>
    <row r="66" spans="1:7" s="4" customFormat="1" x14ac:dyDescent="0.25">
      <c r="A66" s="37"/>
      <c r="B66" s="11"/>
      <c r="C66" s="11"/>
      <c r="D66" s="12"/>
      <c r="E66" s="11"/>
      <c r="F66" s="8" t="s">
        <v>180</v>
      </c>
    </row>
    <row r="67" spans="1:7" s="4" customFormat="1" ht="30" x14ac:dyDescent="0.25">
      <c r="A67" s="62" t="s">
        <v>6</v>
      </c>
      <c r="B67" s="63">
        <v>94226</v>
      </c>
      <c r="C67" s="66" t="s">
        <v>214</v>
      </c>
      <c r="D67" s="64" t="s">
        <v>46</v>
      </c>
      <c r="E67" s="63" t="s">
        <v>11</v>
      </c>
      <c r="F67" s="65">
        <v>15</v>
      </c>
      <c r="G67" s="55"/>
    </row>
    <row r="68" spans="1:7" s="4" customFormat="1" x14ac:dyDescent="0.25">
      <c r="A68" s="37"/>
      <c r="B68" s="11"/>
      <c r="C68" s="11"/>
      <c r="D68" s="12"/>
      <c r="E68" s="11"/>
      <c r="F68" s="8" t="s">
        <v>180</v>
      </c>
    </row>
    <row r="69" spans="1:7" s="4" customFormat="1" ht="15.75" x14ac:dyDescent="0.25">
      <c r="A69" s="24"/>
      <c r="B69" s="9"/>
      <c r="C69" s="9">
        <v>9</v>
      </c>
      <c r="D69" s="10" t="s">
        <v>47</v>
      </c>
      <c r="E69" s="9"/>
      <c r="F69" s="9" t="s">
        <v>180</v>
      </c>
    </row>
    <row r="70" spans="1:7" s="4" customFormat="1" x14ac:dyDescent="0.25">
      <c r="A70" s="37"/>
      <c r="B70" s="11"/>
      <c r="C70" s="11"/>
      <c r="D70" s="12"/>
      <c r="E70" s="11"/>
      <c r="F70" s="8" t="s">
        <v>180</v>
      </c>
    </row>
    <row r="71" spans="1:7" s="52" customFormat="1" ht="15.75" x14ac:dyDescent="0.25">
      <c r="A71" s="47"/>
      <c r="B71" s="48"/>
      <c r="C71" s="49"/>
      <c r="D71" s="50" t="s">
        <v>48</v>
      </c>
      <c r="E71" s="49"/>
      <c r="F71" s="51" t="s">
        <v>180</v>
      </c>
      <c r="G71" s="4"/>
    </row>
    <row r="72" spans="1:7" s="4" customFormat="1" ht="30" x14ac:dyDescent="0.25">
      <c r="A72" s="62" t="s">
        <v>18</v>
      </c>
      <c r="B72" s="63" t="s">
        <v>184</v>
      </c>
      <c r="C72" s="66" t="s">
        <v>215</v>
      </c>
      <c r="D72" s="64" t="s">
        <v>49</v>
      </c>
      <c r="E72" s="63" t="s">
        <v>181</v>
      </c>
      <c r="F72" s="65">
        <v>2</v>
      </c>
      <c r="G72" s="55"/>
    </row>
    <row r="73" spans="1:7" s="52" customFormat="1" x14ac:dyDescent="0.25">
      <c r="A73" s="33"/>
      <c r="B73" s="34"/>
      <c r="C73" s="34"/>
      <c r="D73" s="35"/>
      <c r="E73" s="34"/>
      <c r="F73" s="36" t="s">
        <v>180</v>
      </c>
      <c r="G73" s="4"/>
    </row>
    <row r="74" spans="1:7" s="4" customFormat="1" ht="30" x14ac:dyDescent="0.25">
      <c r="A74" s="62" t="s">
        <v>18</v>
      </c>
      <c r="B74" s="63" t="s">
        <v>185</v>
      </c>
      <c r="C74" s="66" t="s">
        <v>216</v>
      </c>
      <c r="D74" s="64" t="s">
        <v>50</v>
      </c>
      <c r="E74" s="63" t="s">
        <v>181</v>
      </c>
      <c r="F74" s="65">
        <v>2</v>
      </c>
      <c r="G74" s="55"/>
    </row>
    <row r="75" spans="1:7" s="52" customFormat="1" x14ac:dyDescent="0.25">
      <c r="A75" s="37"/>
      <c r="B75" s="11"/>
      <c r="C75" s="11"/>
      <c r="D75" s="12"/>
      <c r="E75" s="11"/>
      <c r="F75" s="8" t="s">
        <v>180</v>
      </c>
      <c r="G75" s="4"/>
    </row>
    <row r="76" spans="1:7" s="4" customFormat="1" ht="30" x14ac:dyDescent="0.25">
      <c r="A76" s="62" t="s">
        <v>6</v>
      </c>
      <c r="B76" s="63">
        <v>90844</v>
      </c>
      <c r="C76" s="66" t="s">
        <v>217</v>
      </c>
      <c r="D76" s="64" t="s">
        <v>51</v>
      </c>
      <c r="E76" s="63" t="s">
        <v>181</v>
      </c>
      <c r="F76" s="65">
        <v>2</v>
      </c>
      <c r="G76" s="55"/>
    </row>
    <row r="77" spans="1:7" s="52" customFormat="1" x14ac:dyDescent="0.25">
      <c r="A77" s="37"/>
      <c r="B77" s="11"/>
      <c r="C77" s="11"/>
      <c r="D77" s="12"/>
      <c r="E77" s="11"/>
      <c r="F77" s="8" t="s">
        <v>180</v>
      </c>
      <c r="G77" s="4"/>
    </row>
    <row r="78" spans="1:7" s="52" customFormat="1" ht="15.75" x14ac:dyDescent="0.25">
      <c r="A78" s="47"/>
      <c r="B78" s="48"/>
      <c r="C78" s="49"/>
      <c r="D78" s="50" t="s">
        <v>52</v>
      </c>
      <c r="E78" s="49"/>
      <c r="F78" s="51" t="s">
        <v>180</v>
      </c>
      <c r="G78" s="4"/>
    </row>
    <row r="79" spans="1:7" s="4" customFormat="1" ht="45" x14ac:dyDescent="0.25">
      <c r="A79" s="62" t="s">
        <v>6</v>
      </c>
      <c r="B79" s="63">
        <v>94569</v>
      </c>
      <c r="C79" s="66" t="s">
        <v>218</v>
      </c>
      <c r="D79" s="64" t="s">
        <v>53</v>
      </c>
      <c r="E79" s="63" t="s">
        <v>11</v>
      </c>
      <c r="F79" s="65">
        <f>3*1.2*1.2</f>
        <v>4.3199999999999994</v>
      </c>
      <c r="G79" s="55"/>
    </row>
    <row r="80" spans="1:7" s="4" customFormat="1" x14ac:dyDescent="0.25">
      <c r="A80" s="37"/>
      <c r="B80" s="11"/>
      <c r="C80" s="11"/>
      <c r="D80" s="12"/>
      <c r="E80" s="11"/>
      <c r="F80" s="8" t="s">
        <v>180</v>
      </c>
    </row>
    <row r="81" spans="1:7" s="4" customFormat="1" x14ac:dyDescent="0.25">
      <c r="A81" s="62" t="s">
        <v>6</v>
      </c>
      <c r="B81" s="63">
        <v>102164</v>
      </c>
      <c r="C81" s="66" t="s">
        <v>219</v>
      </c>
      <c r="D81" s="64" t="s">
        <v>54</v>
      </c>
      <c r="E81" s="63" t="s">
        <v>11</v>
      </c>
      <c r="F81" s="65">
        <v>3</v>
      </c>
      <c r="G81" s="55"/>
    </row>
    <row r="82" spans="1:7" s="4" customFormat="1" x14ac:dyDescent="0.25">
      <c r="A82" s="33"/>
      <c r="B82" s="34"/>
      <c r="C82" s="34"/>
      <c r="D82" s="35"/>
      <c r="E82" s="34"/>
      <c r="F82" s="36" t="s">
        <v>180</v>
      </c>
    </row>
    <row r="83" spans="1:7" s="4" customFormat="1" x14ac:dyDescent="0.25">
      <c r="A83" s="37"/>
      <c r="B83" s="11"/>
      <c r="C83" s="11"/>
      <c r="D83" s="12"/>
      <c r="E83" s="11"/>
      <c r="F83" s="8" t="s">
        <v>180</v>
      </c>
    </row>
    <row r="84" spans="1:7" s="4" customFormat="1" ht="15.75" x14ac:dyDescent="0.25">
      <c r="A84" s="24"/>
      <c r="B84" s="9"/>
      <c r="C84" s="9">
        <v>10</v>
      </c>
      <c r="D84" s="10" t="s">
        <v>55</v>
      </c>
      <c r="E84" s="9"/>
      <c r="F84" s="9" t="s">
        <v>180</v>
      </c>
    </row>
    <row r="85" spans="1:7" s="4" customFormat="1" x14ac:dyDescent="0.25">
      <c r="A85" s="37"/>
      <c r="B85" s="11"/>
      <c r="C85" s="11"/>
      <c r="D85" s="12"/>
      <c r="E85" s="11"/>
      <c r="F85" s="8" t="s">
        <v>180</v>
      </c>
    </row>
    <row r="86" spans="1:7" s="4" customFormat="1" ht="30" x14ac:dyDescent="0.25">
      <c r="A86" s="62" t="s">
        <v>6</v>
      </c>
      <c r="B86" s="63">
        <v>95472</v>
      </c>
      <c r="C86" s="63" t="s">
        <v>56</v>
      </c>
      <c r="D86" s="64" t="s">
        <v>57</v>
      </c>
      <c r="E86" s="63" t="s">
        <v>181</v>
      </c>
      <c r="F86" s="65">
        <v>2</v>
      </c>
      <c r="G86" s="55"/>
    </row>
    <row r="87" spans="1:7" s="4" customFormat="1" x14ac:dyDescent="0.25">
      <c r="A87" s="37"/>
      <c r="B87" s="11"/>
      <c r="C87" s="11"/>
      <c r="D87" s="12"/>
      <c r="E87" s="11"/>
      <c r="F87" s="8" t="s">
        <v>180</v>
      </c>
    </row>
    <row r="88" spans="1:7" s="4" customFormat="1" ht="30" x14ac:dyDescent="0.25">
      <c r="A88" s="62" t="s">
        <v>6</v>
      </c>
      <c r="B88" s="63">
        <v>86932</v>
      </c>
      <c r="C88" s="63" t="s">
        <v>58</v>
      </c>
      <c r="D88" s="64" t="s">
        <v>59</v>
      </c>
      <c r="E88" s="63" t="s">
        <v>181</v>
      </c>
      <c r="F88" s="65">
        <v>2</v>
      </c>
      <c r="G88" s="55"/>
    </row>
    <row r="89" spans="1:7" s="4" customFormat="1" x14ac:dyDescent="0.25">
      <c r="A89" s="37"/>
      <c r="B89" s="11"/>
      <c r="C89" s="11"/>
      <c r="D89" s="12"/>
      <c r="E89" s="11"/>
      <c r="F89" s="8" t="s">
        <v>180</v>
      </c>
    </row>
    <row r="90" spans="1:7" s="4" customFormat="1" ht="30" x14ac:dyDescent="0.25">
      <c r="A90" s="62" t="s">
        <v>6</v>
      </c>
      <c r="B90" s="63">
        <v>86902</v>
      </c>
      <c r="C90" s="66" t="s">
        <v>60</v>
      </c>
      <c r="D90" s="64" t="s">
        <v>186</v>
      </c>
      <c r="E90" s="63" t="s">
        <v>181</v>
      </c>
      <c r="F90" s="65">
        <v>2</v>
      </c>
      <c r="G90" s="55"/>
    </row>
    <row r="91" spans="1:7" s="4" customFormat="1" x14ac:dyDescent="0.25">
      <c r="A91" s="37"/>
      <c r="B91" s="11"/>
      <c r="C91" s="11"/>
      <c r="D91" s="12"/>
      <c r="E91" s="11"/>
      <c r="F91" s="8" t="s">
        <v>180</v>
      </c>
    </row>
    <row r="92" spans="1:7" s="4" customFormat="1" x14ac:dyDescent="0.25">
      <c r="A92" s="62" t="s">
        <v>6</v>
      </c>
      <c r="B92" s="63">
        <v>100849</v>
      </c>
      <c r="C92" s="66" t="s">
        <v>61</v>
      </c>
      <c r="D92" s="64" t="s">
        <v>63</v>
      </c>
      <c r="E92" s="63" t="s">
        <v>181</v>
      </c>
      <c r="F92" s="65">
        <v>2</v>
      </c>
      <c r="G92" s="55"/>
    </row>
    <row r="93" spans="1:7" s="4" customFormat="1" x14ac:dyDescent="0.25">
      <c r="A93" s="33"/>
      <c r="B93" s="34"/>
      <c r="C93" s="34"/>
      <c r="D93" s="35"/>
      <c r="E93" s="34"/>
      <c r="F93" s="36" t="s">
        <v>180</v>
      </c>
    </row>
    <row r="94" spans="1:7" s="52" customFormat="1" ht="15.75" x14ac:dyDescent="0.25">
      <c r="A94" s="47"/>
      <c r="B94" s="48"/>
      <c r="C94" s="49"/>
      <c r="D94" s="50" t="s">
        <v>64</v>
      </c>
      <c r="E94" s="49"/>
      <c r="F94" s="51" t="s">
        <v>180</v>
      </c>
      <c r="G94" s="4"/>
    </row>
    <row r="95" spans="1:7" s="4" customFormat="1" ht="30" x14ac:dyDescent="0.25">
      <c r="A95" s="62" t="s">
        <v>6</v>
      </c>
      <c r="B95" s="63">
        <v>100866</v>
      </c>
      <c r="C95" s="66" t="s">
        <v>62</v>
      </c>
      <c r="D95" s="64" t="s">
        <v>66</v>
      </c>
      <c r="E95" s="63" t="s">
        <v>181</v>
      </c>
      <c r="F95" s="65">
        <v>2</v>
      </c>
      <c r="G95" s="55"/>
    </row>
    <row r="96" spans="1:7" s="4" customFormat="1" x14ac:dyDescent="0.25">
      <c r="A96" s="37"/>
      <c r="B96" s="11"/>
      <c r="C96" s="11"/>
      <c r="D96" s="12"/>
      <c r="E96" s="11"/>
      <c r="F96" s="8" t="s">
        <v>180</v>
      </c>
    </row>
    <row r="97" spans="1:7" s="4" customFormat="1" ht="30" x14ac:dyDescent="0.25">
      <c r="A97" s="62" t="s">
        <v>6</v>
      </c>
      <c r="B97" s="63">
        <v>86911</v>
      </c>
      <c r="C97" s="66" t="s">
        <v>65</v>
      </c>
      <c r="D97" s="64" t="s">
        <v>68</v>
      </c>
      <c r="E97" s="63" t="s">
        <v>181</v>
      </c>
      <c r="F97" s="65">
        <v>2</v>
      </c>
      <c r="G97" s="55"/>
    </row>
    <row r="98" spans="1:7" s="4" customFormat="1" x14ac:dyDescent="0.25">
      <c r="A98" s="37"/>
      <c r="B98" s="11"/>
      <c r="C98" s="11"/>
      <c r="D98" s="12"/>
      <c r="E98" s="11"/>
      <c r="F98" s="8" t="s">
        <v>180</v>
      </c>
    </row>
    <row r="99" spans="1:7" s="4" customFormat="1" x14ac:dyDescent="0.25">
      <c r="A99" s="62" t="s">
        <v>6</v>
      </c>
      <c r="B99" s="63">
        <v>86915</v>
      </c>
      <c r="C99" s="66" t="s">
        <v>67</v>
      </c>
      <c r="D99" s="64" t="s">
        <v>70</v>
      </c>
      <c r="E99" s="63" t="s">
        <v>181</v>
      </c>
      <c r="F99" s="65">
        <v>2</v>
      </c>
      <c r="G99" s="55"/>
    </row>
    <row r="100" spans="1:7" s="4" customFormat="1" x14ac:dyDescent="0.25">
      <c r="A100" s="37"/>
      <c r="B100" s="11"/>
      <c r="C100" s="11"/>
      <c r="D100" s="12"/>
      <c r="E100" s="11"/>
      <c r="F100" s="8" t="s">
        <v>180</v>
      </c>
    </row>
    <row r="101" spans="1:7" s="4" customFormat="1" x14ac:dyDescent="0.25">
      <c r="A101" s="62" t="s">
        <v>6</v>
      </c>
      <c r="B101" s="63">
        <v>89353</v>
      </c>
      <c r="C101" s="66" t="s">
        <v>69</v>
      </c>
      <c r="D101" s="64" t="s">
        <v>72</v>
      </c>
      <c r="E101" s="63" t="s">
        <v>181</v>
      </c>
      <c r="F101" s="65">
        <v>2</v>
      </c>
      <c r="G101" s="55"/>
    </row>
    <row r="102" spans="1:7" s="4" customFormat="1" x14ac:dyDescent="0.25">
      <c r="A102" s="37"/>
      <c r="B102" s="11"/>
      <c r="C102" s="11"/>
      <c r="D102" s="12"/>
      <c r="E102" s="11"/>
      <c r="F102" s="8" t="s">
        <v>180</v>
      </c>
    </row>
    <row r="103" spans="1:7" s="4" customFormat="1" x14ac:dyDescent="0.25">
      <c r="A103" s="62" t="s">
        <v>6</v>
      </c>
      <c r="B103" s="63">
        <v>94794</v>
      </c>
      <c r="C103" s="66" t="s">
        <v>71</v>
      </c>
      <c r="D103" s="64" t="s">
        <v>74</v>
      </c>
      <c r="E103" s="63" t="s">
        <v>181</v>
      </c>
      <c r="F103" s="65">
        <v>2</v>
      </c>
      <c r="G103" s="55"/>
    </row>
    <row r="104" spans="1:7" s="4" customFormat="1" x14ac:dyDescent="0.25">
      <c r="A104" s="37"/>
      <c r="B104" s="11"/>
      <c r="C104" s="11"/>
      <c r="D104" s="12"/>
      <c r="E104" s="11"/>
      <c r="F104" s="8" t="s">
        <v>180</v>
      </c>
    </row>
    <row r="105" spans="1:7" s="4" customFormat="1" x14ac:dyDescent="0.25">
      <c r="A105" s="62" t="s">
        <v>6</v>
      </c>
      <c r="B105" s="63">
        <v>89985</v>
      </c>
      <c r="C105" s="66" t="s">
        <v>73</v>
      </c>
      <c r="D105" s="64" t="s">
        <v>76</v>
      </c>
      <c r="E105" s="63" t="s">
        <v>181</v>
      </c>
      <c r="F105" s="65">
        <v>2</v>
      </c>
      <c r="G105" s="55"/>
    </row>
    <row r="106" spans="1:7" s="4" customFormat="1" x14ac:dyDescent="0.25">
      <c r="A106" s="37"/>
      <c r="B106" s="11"/>
      <c r="C106" s="11"/>
      <c r="D106" s="12"/>
      <c r="E106" s="11"/>
      <c r="F106" s="8" t="s">
        <v>180</v>
      </c>
    </row>
    <row r="107" spans="1:7" s="4" customFormat="1" ht="30" x14ac:dyDescent="0.25">
      <c r="A107" s="62" t="s">
        <v>6</v>
      </c>
      <c r="B107" s="63">
        <v>99635</v>
      </c>
      <c r="C107" s="66" t="s">
        <v>75</v>
      </c>
      <c r="D107" s="64" t="s">
        <v>187</v>
      </c>
      <c r="E107" s="63" t="s">
        <v>181</v>
      </c>
      <c r="F107" s="65">
        <v>2</v>
      </c>
      <c r="G107" s="55"/>
    </row>
    <row r="108" spans="1:7" s="4" customFormat="1" x14ac:dyDescent="0.25">
      <c r="A108" s="37"/>
      <c r="B108" s="11"/>
      <c r="C108" s="11"/>
      <c r="D108" s="12"/>
      <c r="E108" s="11"/>
      <c r="F108" s="8" t="s">
        <v>180</v>
      </c>
    </row>
    <row r="109" spans="1:7" s="4" customFormat="1" x14ac:dyDescent="0.25">
      <c r="A109" s="62" t="s">
        <v>6</v>
      </c>
      <c r="B109" s="63">
        <v>94492</v>
      </c>
      <c r="C109" s="66" t="s">
        <v>77</v>
      </c>
      <c r="D109" s="64" t="s">
        <v>79</v>
      </c>
      <c r="E109" s="63" t="s">
        <v>181</v>
      </c>
      <c r="F109" s="65">
        <v>2</v>
      </c>
      <c r="G109" s="55"/>
    </row>
    <row r="110" spans="1:7" s="4" customFormat="1" x14ac:dyDescent="0.25">
      <c r="A110" s="37"/>
      <c r="B110" s="11"/>
      <c r="C110" s="11"/>
      <c r="D110" s="12"/>
      <c r="E110" s="11"/>
      <c r="F110" s="8" t="s">
        <v>180</v>
      </c>
    </row>
    <row r="111" spans="1:7" s="4" customFormat="1" x14ac:dyDescent="0.25">
      <c r="A111" s="62" t="s">
        <v>6</v>
      </c>
      <c r="B111" s="63">
        <v>91785</v>
      </c>
      <c r="C111" s="66" t="s">
        <v>78</v>
      </c>
      <c r="D111" s="64" t="s">
        <v>81</v>
      </c>
      <c r="E111" s="63" t="s">
        <v>13</v>
      </c>
      <c r="F111" s="65">
        <v>6</v>
      </c>
      <c r="G111" s="55"/>
    </row>
    <row r="112" spans="1:7" s="4" customFormat="1" x14ac:dyDescent="0.25">
      <c r="A112" s="37"/>
      <c r="B112" s="11"/>
      <c r="C112" s="11"/>
      <c r="D112" s="12"/>
      <c r="E112" s="11"/>
      <c r="F112" s="8" t="s">
        <v>180</v>
      </c>
    </row>
    <row r="113" spans="1:7" s="4" customFormat="1" x14ac:dyDescent="0.25">
      <c r="A113" s="62" t="s">
        <v>6</v>
      </c>
      <c r="B113" s="63">
        <v>91788</v>
      </c>
      <c r="C113" s="66" t="s">
        <v>191</v>
      </c>
      <c r="D113" s="64" t="s">
        <v>83</v>
      </c>
      <c r="E113" s="63" t="s">
        <v>13</v>
      </c>
      <c r="F113" s="65">
        <v>6</v>
      </c>
      <c r="G113" s="55"/>
    </row>
    <row r="114" spans="1:7" s="4" customFormat="1" x14ac:dyDescent="0.25">
      <c r="A114" s="33"/>
      <c r="B114" s="34"/>
      <c r="C114" s="34"/>
      <c r="D114" s="35"/>
      <c r="E114" s="34"/>
      <c r="F114" s="36" t="s">
        <v>180</v>
      </c>
    </row>
    <row r="115" spans="1:7" s="4" customFormat="1" x14ac:dyDescent="0.25">
      <c r="A115" s="62" t="s">
        <v>6</v>
      </c>
      <c r="B115" s="63">
        <v>89435</v>
      </c>
      <c r="C115" s="66" t="s">
        <v>80</v>
      </c>
      <c r="D115" s="64" t="s">
        <v>86</v>
      </c>
      <c r="E115" s="63" t="s">
        <v>181</v>
      </c>
      <c r="F115" s="65">
        <v>5</v>
      </c>
      <c r="G115" s="55"/>
    </row>
    <row r="116" spans="1:7" s="4" customFormat="1" x14ac:dyDescent="0.25">
      <c r="A116" s="33"/>
      <c r="B116" s="34"/>
      <c r="C116" s="34"/>
      <c r="D116" s="35"/>
      <c r="E116" s="34"/>
      <c r="F116" s="36" t="s">
        <v>180</v>
      </c>
    </row>
    <row r="117" spans="1:7" s="4" customFormat="1" x14ac:dyDescent="0.25">
      <c r="A117" s="62" t="s">
        <v>6</v>
      </c>
      <c r="B117" s="63">
        <v>89594</v>
      </c>
      <c r="C117" s="66" t="s">
        <v>82</v>
      </c>
      <c r="D117" s="64" t="s">
        <v>88</v>
      </c>
      <c r="E117" s="63" t="s">
        <v>181</v>
      </c>
      <c r="F117" s="65">
        <v>5</v>
      </c>
      <c r="G117" s="55"/>
    </row>
    <row r="118" spans="1:7" s="4" customFormat="1" x14ac:dyDescent="0.25">
      <c r="A118" s="33"/>
      <c r="B118" s="34"/>
      <c r="C118" s="34"/>
      <c r="D118" s="35"/>
      <c r="E118" s="34"/>
      <c r="F118" s="36" t="s">
        <v>180</v>
      </c>
    </row>
    <row r="119" spans="1:7" s="4" customFormat="1" x14ac:dyDescent="0.25">
      <c r="A119" s="62" t="s">
        <v>6</v>
      </c>
      <c r="B119" s="63">
        <v>94797</v>
      </c>
      <c r="C119" s="66" t="s">
        <v>84</v>
      </c>
      <c r="D119" s="64" t="s">
        <v>90</v>
      </c>
      <c r="E119" s="63" t="s">
        <v>181</v>
      </c>
      <c r="F119" s="65">
        <v>2</v>
      </c>
      <c r="G119" s="55"/>
    </row>
    <row r="120" spans="1:7" s="4" customFormat="1" x14ac:dyDescent="0.25">
      <c r="A120" s="33"/>
      <c r="B120" s="34"/>
      <c r="C120" s="34"/>
      <c r="D120" s="35"/>
      <c r="E120" s="34"/>
      <c r="F120" s="36" t="s">
        <v>180</v>
      </c>
    </row>
    <row r="121" spans="1:7" s="4" customFormat="1" x14ac:dyDescent="0.25">
      <c r="A121" s="62" t="s">
        <v>6</v>
      </c>
      <c r="B121" s="63">
        <v>86887</v>
      </c>
      <c r="C121" s="66" t="s">
        <v>85</v>
      </c>
      <c r="D121" s="64" t="s">
        <v>92</v>
      </c>
      <c r="E121" s="63" t="s">
        <v>181</v>
      </c>
      <c r="F121" s="65">
        <v>2</v>
      </c>
      <c r="G121" s="55"/>
    </row>
    <row r="122" spans="1:7" s="4" customFormat="1" x14ac:dyDescent="0.25">
      <c r="A122" s="33"/>
      <c r="B122" s="34"/>
      <c r="C122" s="34"/>
      <c r="D122" s="35"/>
      <c r="E122" s="34"/>
      <c r="F122" s="36" t="s">
        <v>180</v>
      </c>
    </row>
    <row r="123" spans="1:7" s="4" customFormat="1" x14ac:dyDescent="0.25">
      <c r="A123" s="62" t="s">
        <v>6</v>
      </c>
      <c r="B123" s="63">
        <v>86883</v>
      </c>
      <c r="C123" s="66" t="s">
        <v>87</v>
      </c>
      <c r="D123" s="64" t="s">
        <v>93</v>
      </c>
      <c r="E123" s="63" t="s">
        <v>181</v>
      </c>
      <c r="F123" s="65">
        <v>2</v>
      </c>
      <c r="G123" s="55"/>
    </row>
    <row r="124" spans="1:7" s="4" customFormat="1" x14ac:dyDescent="0.25">
      <c r="A124" s="33"/>
      <c r="B124" s="34"/>
      <c r="C124" s="34"/>
      <c r="D124" s="35"/>
      <c r="E124" s="34"/>
      <c r="F124" s="36" t="s">
        <v>180</v>
      </c>
    </row>
    <row r="125" spans="1:7" s="4" customFormat="1" ht="30" x14ac:dyDescent="0.25">
      <c r="A125" s="62" t="s">
        <v>6</v>
      </c>
      <c r="B125" s="63">
        <v>89495</v>
      </c>
      <c r="C125" s="66" t="s">
        <v>89</v>
      </c>
      <c r="D125" s="64" t="s">
        <v>188</v>
      </c>
      <c r="E125" s="63" t="s">
        <v>181</v>
      </c>
      <c r="F125" s="65">
        <v>2</v>
      </c>
      <c r="G125" s="55"/>
    </row>
    <row r="126" spans="1:7" s="4" customFormat="1" x14ac:dyDescent="0.25">
      <c r="A126" s="37"/>
      <c r="B126" s="11"/>
      <c r="C126" s="11"/>
      <c r="D126" s="12"/>
      <c r="E126" s="11"/>
      <c r="F126" s="8" t="s">
        <v>180</v>
      </c>
    </row>
    <row r="127" spans="1:7" s="4" customFormat="1" x14ac:dyDescent="0.25">
      <c r="A127" s="62" t="s">
        <v>6</v>
      </c>
      <c r="B127" s="63">
        <v>86915</v>
      </c>
      <c r="C127" s="66" t="s">
        <v>91</v>
      </c>
      <c r="D127" s="64" t="s">
        <v>94</v>
      </c>
      <c r="E127" s="63" t="s">
        <v>181</v>
      </c>
      <c r="F127" s="65">
        <v>2</v>
      </c>
      <c r="G127" s="55"/>
    </row>
    <row r="128" spans="1:7" s="4" customFormat="1" x14ac:dyDescent="0.25">
      <c r="A128" s="37"/>
      <c r="B128" s="11"/>
      <c r="C128" s="11"/>
      <c r="D128" s="12"/>
      <c r="E128" s="11"/>
      <c r="F128" s="8" t="s">
        <v>180</v>
      </c>
    </row>
    <row r="129" spans="1:7" s="4" customFormat="1" ht="15.75" x14ac:dyDescent="0.25">
      <c r="A129" s="24"/>
      <c r="B129" s="9"/>
      <c r="C129" s="9">
        <v>11</v>
      </c>
      <c r="D129" s="10" t="s">
        <v>95</v>
      </c>
      <c r="E129" s="9"/>
      <c r="F129" s="9" t="s">
        <v>180</v>
      </c>
    </row>
    <row r="130" spans="1:7" s="4" customFormat="1" x14ac:dyDescent="0.25">
      <c r="A130" s="37"/>
      <c r="B130" s="11"/>
      <c r="C130" s="11"/>
      <c r="D130" s="12"/>
      <c r="E130" s="11"/>
      <c r="F130" s="8" t="s">
        <v>180</v>
      </c>
    </row>
    <row r="131" spans="1:7" s="4" customFormat="1" ht="30" x14ac:dyDescent="0.25">
      <c r="A131" s="62" t="s">
        <v>6</v>
      </c>
      <c r="B131" s="63">
        <v>88496</v>
      </c>
      <c r="C131" s="63" t="s">
        <v>96</v>
      </c>
      <c r="D131" s="64" t="s">
        <v>97</v>
      </c>
      <c r="E131" s="63" t="s">
        <v>11</v>
      </c>
      <c r="F131" s="65">
        <v>20</v>
      </c>
      <c r="G131" s="55"/>
    </row>
    <row r="132" spans="1:7" s="4" customFormat="1" x14ac:dyDescent="0.25">
      <c r="A132" s="37"/>
      <c r="B132" s="11"/>
      <c r="C132" s="11"/>
      <c r="D132" s="12"/>
      <c r="E132" s="11"/>
      <c r="F132" s="8" t="s">
        <v>180</v>
      </c>
    </row>
    <row r="133" spans="1:7" s="4" customFormat="1" ht="30" x14ac:dyDescent="0.25">
      <c r="A133" s="62" t="s">
        <v>6</v>
      </c>
      <c r="B133" s="63">
        <v>88497</v>
      </c>
      <c r="C133" s="63" t="s">
        <v>98</v>
      </c>
      <c r="D133" s="64" t="s">
        <v>99</v>
      </c>
      <c r="E133" s="63" t="s">
        <v>11</v>
      </c>
      <c r="F133" s="65">
        <v>30</v>
      </c>
      <c r="G133" s="55"/>
    </row>
    <row r="134" spans="1:7" s="4" customFormat="1" x14ac:dyDescent="0.25">
      <c r="A134" s="37"/>
      <c r="B134" s="11"/>
      <c r="C134" s="11"/>
      <c r="D134" s="12"/>
      <c r="E134" s="11"/>
      <c r="F134" s="8" t="s">
        <v>180</v>
      </c>
    </row>
    <row r="135" spans="1:7" s="4" customFormat="1" x14ac:dyDescent="0.25">
      <c r="A135" s="62" t="s">
        <v>6</v>
      </c>
      <c r="B135" s="63">
        <v>102193</v>
      </c>
      <c r="C135" s="63" t="s">
        <v>100</v>
      </c>
      <c r="D135" s="64" t="s">
        <v>101</v>
      </c>
      <c r="E135" s="63" t="s">
        <v>11</v>
      </c>
      <c r="F135" s="65">
        <v>10</v>
      </c>
      <c r="G135" s="55"/>
    </row>
    <row r="136" spans="1:7" s="4" customFormat="1" x14ac:dyDescent="0.25">
      <c r="A136" s="37"/>
      <c r="B136" s="11"/>
      <c r="C136" s="11"/>
      <c r="D136" s="12"/>
      <c r="E136" s="11"/>
      <c r="F136" s="8" t="s">
        <v>180</v>
      </c>
    </row>
    <row r="137" spans="1:7" s="4" customFormat="1" x14ac:dyDescent="0.25">
      <c r="A137" s="62" t="s">
        <v>6</v>
      </c>
      <c r="B137" s="63">
        <v>100717</v>
      </c>
      <c r="C137" s="63" t="s">
        <v>102</v>
      </c>
      <c r="D137" s="64" t="s">
        <v>103</v>
      </c>
      <c r="E137" s="63" t="s">
        <v>11</v>
      </c>
      <c r="F137" s="65">
        <v>10</v>
      </c>
      <c r="G137" s="55"/>
    </row>
    <row r="138" spans="1:7" s="4" customFormat="1" x14ac:dyDescent="0.25">
      <c r="A138" s="37"/>
      <c r="B138" s="11"/>
      <c r="C138" s="11"/>
      <c r="D138" s="12"/>
      <c r="E138" s="11"/>
      <c r="F138" s="8" t="s">
        <v>180</v>
      </c>
    </row>
    <row r="139" spans="1:7" s="52" customFormat="1" ht="15.75" x14ac:dyDescent="0.25">
      <c r="A139" s="47"/>
      <c r="B139" s="48"/>
      <c r="C139" s="49"/>
      <c r="D139" s="50" t="s">
        <v>104</v>
      </c>
      <c r="E139" s="49"/>
      <c r="F139" s="51" t="s">
        <v>180</v>
      </c>
      <c r="G139" s="4"/>
    </row>
    <row r="140" spans="1:7" s="4" customFormat="1" ht="30" x14ac:dyDescent="0.25">
      <c r="A140" s="62" t="s">
        <v>6</v>
      </c>
      <c r="B140" s="63">
        <v>88488</v>
      </c>
      <c r="C140" s="63" t="s">
        <v>105</v>
      </c>
      <c r="D140" s="64" t="s">
        <v>106</v>
      </c>
      <c r="E140" s="63" t="s">
        <v>11</v>
      </c>
      <c r="F140" s="65">
        <v>30</v>
      </c>
      <c r="G140" s="55"/>
    </row>
    <row r="141" spans="1:7" s="4" customFormat="1" x14ac:dyDescent="0.25">
      <c r="A141" s="37"/>
      <c r="B141" s="11"/>
      <c r="C141" s="11"/>
      <c r="D141" s="12"/>
      <c r="E141" s="11"/>
      <c r="F141" s="8" t="s">
        <v>180</v>
      </c>
    </row>
    <row r="142" spans="1:7" s="4" customFormat="1" ht="30" x14ac:dyDescent="0.25">
      <c r="A142" s="62" t="s">
        <v>6</v>
      </c>
      <c r="B142" s="63">
        <v>95624</v>
      </c>
      <c r="C142" s="63" t="s">
        <v>107</v>
      </c>
      <c r="D142" s="64" t="s">
        <v>108</v>
      </c>
      <c r="E142" s="63" t="s">
        <v>11</v>
      </c>
      <c r="F142" s="65">
        <v>30</v>
      </c>
      <c r="G142" s="55"/>
    </row>
    <row r="143" spans="1:7" s="4" customFormat="1" x14ac:dyDescent="0.25">
      <c r="A143" s="33"/>
      <c r="B143" s="34"/>
      <c r="C143" s="34"/>
      <c r="D143" s="35"/>
      <c r="E143" s="34"/>
      <c r="F143" s="36" t="s">
        <v>180</v>
      </c>
    </row>
    <row r="144" spans="1:7" s="4" customFormat="1" x14ac:dyDescent="0.25">
      <c r="A144" s="62" t="s">
        <v>6</v>
      </c>
      <c r="B144" s="63">
        <v>88489</v>
      </c>
      <c r="C144" s="63" t="s">
        <v>109</v>
      </c>
      <c r="D144" s="64" t="s">
        <v>189</v>
      </c>
      <c r="E144" s="63" t="s">
        <v>11</v>
      </c>
      <c r="F144" s="65">
        <v>30</v>
      </c>
      <c r="G144" s="55"/>
    </row>
    <row r="145" spans="1:7" s="4" customFormat="1" x14ac:dyDescent="0.25">
      <c r="A145" s="37"/>
      <c r="B145" s="11"/>
      <c r="C145" s="11"/>
      <c r="D145" s="12"/>
      <c r="E145" s="11"/>
      <c r="F145" s="8" t="s">
        <v>180</v>
      </c>
    </row>
    <row r="146" spans="1:7" s="4" customFormat="1" x14ac:dyDescent="0.25">
      <c r="A146" s="62" t="s">
        <v>6</v>
      </c>
      <c r="B146" s="63">
        <v>88424</v>
      </c>
      <c r="C146" s="63" t="s">
        <v>110</v>
      </c>
      <c r="D146" s="64" t="s">
        <v>111</v>
      </c>
      <c r="E146" s="63" t="s">
        <v>11</v>
      </c>
      <c r="F146" s="65">
        <v>30</v>
      </c>
      <c r="G146" s="55"/>
    </row>
    <row r="147" spans="1:7" s="4" customFormat="1" x14ac:dyDescent="0.25">
      <c r="A147" s="33"/>
      <c r="B147" s="34"/>
      <c r="C147" s="34"/>
      <c r="D147" s="35"/>
      <c r="E147" s="34"/>
      <c r="F147" s="36" t="s">
        <v>180</v>
      </c>
    </row>
    <row r="148" spans="1:7" s="4" customFormat="1" ht="30" x14ac:dyDescent="0.25">
      <c r="A148" s="62" t="s">
        <v>6</v>
      </c>
      <c r="B148" s="63">
        <v>100754</v>
      </c>
      <c r="C148" s="66" t="s">
        <v>112</v>
      </c>
      <c r="D148" s="64" t="s">
        <v>114</v>
      </c>
      <c r="E148" s="63" t="s">
        <v>11</v>
      </c>
      <c r="F148" s="65">
        <v>25</v>
      </c>
      <c r="G148" s="55"/>
    </row>
    <row r="149" spans="1:7" s="4" customFormat="1" x14ac:dyDescent="0.25">
      <c r="A149" s="33"/>
      <c r="B149" s="34"/>
      <c r="C149" s="34"/>
      <c r="D149" s="35"/>
      <c r="E149" s="34"/>
      <c r="F149" s="36" t="s">
        <v>180</v>
      </c>
    </row>
    <row r="150" spans="1:7" s="4" customFormat="1" x14ac:dyDescent="0.25">
      <c r="A150" s="62" t="s">
        <v>6</v>
      </c>
      <c r="B150" s="63">
        <v>102507</v>
      </c>
      <c r="C150" s="66" t="s">
        <v>113</v>
      </c>
      <c r="D150" s="64" t="s">
        <v>190</v>
      </c>
      <c r="E150" s="63" t="s">
        <v>29</v>
      </c>
      <c r="F150" s="65">
        <v>25</v>
      </c>
      <c r="G150" s="55"/>
    </row>
    <row r="151" spans="1:7" s="4" customFormat="1" x14ac:dyDescent="0.25">
      <c r="A151" s="37"/>
      <c r="B151" s="11"/>
      <c r="C151" s="11"/>
      <c r="D151" s="12"/>
      <c r="E151" s="11"/>
      <c r="F151" s="8" t="s">
        <v>180</v>
      </c>
    </row>
    <row r="152" spans="1:7" s="4" customFormat="1" ht="15.75" x14ac:dyDescent="0.25">
      <c r="A152" s="24"/>
      <c r="B152" s="9"/>
      <c r="C152" s="9">
        <v>12</v>
      </c>
      <c r="D152" s="10" t="s">
        <v>117</v>
      </c>
      <c r="E152" s="9"/>
      <c r="F152" s="9" t="s">
        <v>180</v>
      </c>
    </row>
    <row r="153" spans="1:7" s="4" customFormat="1" x14ac:dyDescent="0.25">
      <c r="A153" s="37"/>
      <c r="B153" s="11"/>
      <c r="C153" s="11"/>
      <c r="D153" s="12"/>
      <c r="E153" s="11"/>
      <c r="F153" s="8" t="s">
        <v>180</v>
      </c>
    </row>
    <row r="154" spans="1:7" s="4" customFormat="1" x14ac:dyDescent="0.25">
      <c r="A154" s="62" t="s">
        <v>6</v>
      </c>
      <c r="B154" s="63">
        <v>99814</v>
      </c>
      <c r="C154" s="66" t="s">
        <v>220</v>
      </c>
      <c r="D154" s="64" t="s">
        <v>118</v>
      </c>
      <c r="E154" s="63" t="s">
        <v>11</v>
      </c>
      <c r="F154" s="65">
        <v>30</v>
      </c>
      <c r="G154" s="55"/>
    </row>
    <row r="155" spans="1:7" x14ac:dyDescent="0.25">
      <c r="A155" s="38"/>
      <c r="B155" s="11"/>
      <c r="C155" s="11"/>
      <c r="D155" s="12"/>
      <c r="E155" s="11"/>
      <c r="F155" s="8" t="s">
        <v>180</v>
      </c>
      <c r="G155" s="4"/>
    </row>
    <row r="156" spans="1:7" s="4" customFormat="1" ht="15.75" x14ac:dyDescent="0.25">
      <c r="A156" s="24"/>
      <c r="B156" s="9"/>
      <c r="C156" s="9">
        <v>13</v>
      </c>
      <c r="D156" s="10" t="s">
        <v>119</v>
      </c>
      <c r="E156" s="9"/>
      <c r="F156" s="9" t="s">
        <v>180</v>
      </c>
    </row>
    <row r="157" spans="1:7" ht="15.75" x14ac:dyDescent="0.25">
      <c r="A157" s="25"/>
      <c r="B157" s="13"/>
      <c r="C157" s="14"/>
      <c r="D157" s="15" t="s">
        <v>120</v>
      </c>
      <c r="E157" s="14"/>
      <c r="F157" s="16" t="s">
        <v>180</v>
      </c>
      <c r="G157" s="4"/>
    </row>
    <row r="158" spans="1:7" s="4" customFormat="1" ht="30" x14ac:dyDescent="0.25">
      <c r="A158" s="62" t="s">
        <v>6</v>
      </c>
      <c r="B158" s="63">
        <v>91863</v>
      </c>
      <c r="C158" s="66" t="s">
        <v>221</v>
      </c>
      <c r="D158" s="64" t="s">
        <v>122</v>
      </c>
      <c r="E158" s="63" t="s">
        <v>13</v>
      </c>
      <c r="F158" s="65">
        <v>3</v>
      </c>
      <c r="G158" s="55"/>
    </row>
    <row r="159" spans="1:7" x14ac:dyDescent="0.25">
      <c r="A159" s="37"/>
      <c r="B159" s="11"/>
      <c r="C159" s="11"/>
      <c r="D159" s="12"/>
      <c r="E159" s="11"/>
      <c r="F159" s="39" t="s">
        <v>180</v>
      </c>
      <c r="G159" s="4"/>
    </row>
    <row r="160" spans="1:7" s="4" customFormat="1" ht="30" x14ac:dyDescent="0.25">
      <c r="A160" s="62" t="s">
        <v>6</v>
      </c>
      <c r="B160" s="63">
        <v>91864</v>
      </c>
      <c r="C160" s="66" t="s">
        <v>222</v>
      </c>
      <c r="D160" s="64" t="s">
        <v>123</v>
      </c>
      <c r="E160" s="63" t="s">
        <v>13</v>
      </c>
      <c r="F160" s="65">
        <v>3</v>
      </c>
      <c r="G160" s="55"/>
    </row>
    <row r="161" spans="1:7" x14ac:dyDescent="0.25">
      <c r="A161" s="37"/>
      <c r="B161" s="11"/>
      <c r="C161" s="11"/>
      <c r="D161" s="12"/>
      <c r="E161" s="11"/>
      <c r="F161" s="39" t="s">
        <v>180</v>
      </c>
      <c r="G161" s="4"/>
    </row>
    <row r="162" spans="1:7" s="4" customFormat="1" x14ac:dyDescent="0.25">
      <c r="A162" s="62" t="s">
        <v>6</v>
      </c>
      <c r="B162" s="63">
        <v>91854</v>
      </c>
      <c r="C162" s="66" t="s">
        <v>223</v>
      </c>
      <c r="D162" s="64" t="s">
        <v>124</v>
      </c>
      <c r="E162" s="63" t="s">
        <v>13</v>
      </c>
      <c r="F162" s="65">
        <v>2</v>
      </c>
      <c r="G162" s="55"/>
    </row>
    <row r="163" spans="1:7" x14ac:dyDescent="0.25">
      <c r="A163" s="33"/>
      <c r="B163" s="34"/>
      <c r="C163" s="34"/>
      <c r="D163" s="35"/>
      <c r="E163" s="34"/>
      <c r="F163" s="40" t="s">
        <v>180</v>
      </c>
      <c r="G163" s="4"/>
    </row>
    <row r="164" spans="1:7" s="4" customFormat="1" x14ac:dyDescent="0.25">
      <c r="A164" s="62" t="s">
        <v>6</v>
      </c>
      <c r="B164" s="63">
        <v>91856</v>
      </c>
      <c r="C164" s="66" t="s">
        <v>224</v>
      </c>
      <c r="D164" s="64" t="s">
        <v>125</v>
      </c>
      <c r="E164" s="63" t="s">
        <v>13</v>
      </c>
      <c r="F164" s="65">
        <v>2</v>
      </c>
      <c r="G164" s="55"/>
    </row>
    <row r="165" spans="1:7" x14ac:dyDescent="0.25">
      <c r="A165" s="37"/>
      <c r="B165" s="11"/>
      <c r="C165" s="11"/>
      <c r="D165" s="12"/>
      <c r="E165" s="11"/>
      <c r="F165" s="39" t="s">
        <v>180</v>
      </c>
      <c r="G165" s="4"/>
    </row>
    <row r="166" spans="1:7" s="4" customFormat="1" x14ac:dyDescent="0.25">
      <c r="A166" s="62" t="s">
        <v>6</v>
      </c>
      <c r="B166" s="63">
        <v>95777</v>
      </c>
      <c r="C166" s="66" t="s">
        <v>225</v>
      </c>
      <c r="D166" s="64" t="s">
        <v>126</v>
      </c>
      <c r="E166" s="63" t="s">
        <v>13</v>
      </c>
      <c r="F166" s="65">
        <v>2</v>
      </c>
      <c r="G166" s="55"/>
    </row>
    <row r="167" spans="1:7" x14ac:dyDescent="0.25">
      <c r="A167" s="37"/>
      <c r="B167" s="11"/>
      <c r="C167" s="11"/>
      <c r="D167" s="12"/>
      <c r="E167" s="11"/>
      <c r="F167" s="39" t="s">
        <v>180</v>
      </c>
      <c r="G167" s="4"/>
    </row>
    <row r="168" spans="1:7" s="4" customFormat="1" x14ac:dyDescent="0.25">
      <c r="A168" s="62" t="s">
        <v>6</v>
      </c>
      <c r="B168" s="63">
        <v>95781</v>
      </c>
      <c r="C168" s="66" t="s">
        <v>226</v>
      </c>
      <c r="D168" s="64" t="s">
        <v>127</v>
      </c>
      <c r="E168" s="63" t="s">
        <v>13</v>
      </c>
      <c r="F168" s="65">
        <v>2</v>
      </c>
      <c r="G168" s="55"/>
    </row>
    <row r="169" spans="1:7" x14ac:dyDescent="0.25">
      <c r="A169" s="37"/>
      <c r="B169" s="11"/>
      <c r="C169" s="11"/>
      <c r="D169" s="12"/>
      <c r="E169" s="11"/>
      <c r="F169" s="39" t="s">
        <v>180</v>
      </c>
      <c r="G169" s="4"/>
    </row>
    <row r="170" spans="1:7" s="4" customFormat="1" ht="30" x14ac:dyDescent="0.25">
      <c r="A170" s="62" t="s">
        <v>6</v>
      </c>
      <c r="B170" s="63">
        <v>95785</v>
      </c>
      <c r="C170" s="66" t="s">
        <v>227</v>
      </c>
      <c r="D170" s="64" t="s">
        <v>128</v>
      </c>
      <c r="E170" s="63" t="s">
        <v>13</v>
      </c>
      <c r="F170" s="65">
        <v>2</v>
      </c>
      <c r="G170" s="55"/>
    </row>
    <row r="171" spans="1:7" x14ac:dyDescent="0.25">
      <c r="A171" s="37"/>
      <c r="B171" s="11"/>
      <c r="C171" s="11"/>
      <c r="D171" s="12"/>
      <c r="E171" s="11"/>
      <c r="F171" s="39" t="s">
        <v>180</v>
      </c>
      <c r="G171" s="4"/>
    </row>
    <row r="172" spans="1:7" s="4" customFormat="1" ht="45" x14ac:dyDescent="0.25">
      <c r="A172" s="62" t="s">
        <v>12</v>
      </c>
      <c r="B172" s="63"/>
      <c r="C172" s="66" t="s">
        <v>228</v>
      </c>
      <c r="D172" s="64" t="s">
        <v>129</v>
      </c>
      <c r="E172" s="63" t="s">
        <v>13</v>
      </c>
      <c r="F172" s="65">
        <v>3</v>
      </c>
      <c r="G172" s="55"/>
    </row>
    <row r="173" spans="1:7" x14ac:dyDescent="0.25">
      <c r="A173" s="37"/>
      <c r="B173" s="11"/>
      <c r="C173" s="11"/>
      <c r="D173" s="12"/>
      <c r="E173" s="11"/>
      <c r="F173" s="39" t="s">
        <v>180</v>
      </c>
      <c r="G173" s="4"/>
    </row>
    <row r="174" spans="1:7" s="4" customFormat="1" ht="45" x14ac:dyDescent="0.25">
      <c r="A174" s="62" t="s">
        <v>12</v>
      </c>
      <c r="B174" s="63"/>
      <c r="C174" s="66" t="s">
        <v>229</v>
      </c>
      <c r="D174" s="64" t="s">
        <v>130</v>
      </c>
      <c r="E174" s="63" t="s">
        <v>13</v>
      </c>
      <c r="F174" s="65">
        <v>3</v>
      </c>
      <c r="G174" s="55"/>
    </row>
    <row r="175" spans="1:7" x14ac:dyDescent="0.25">
      <c r="A175" s="37"/>
      <c r="B175" s="11"/>
      <c r="C175" s="11"/>
      <c r="D175" s="12"/>
      <c r="E175" s="11"/>
      <c r="F175" s="39" t="s">
        <v>180</v>
      </c>
      <c r="G175" s="4"/>
    </row>
    <row r="176" spans="1:7" s="4" customFormat="1" ht="45" x14ac:dyDescent="0.25">
      <c r="A176" s="62" t="s">
        <v>12</v>
      </c>
      <c r="B176" s="63"/>
      <c r="C176" s="66" t="s">
        <v>230</v>
      </c>
      <c r="D176" s="64" t="s">
        <v>131</v>
      </c>
      <c r="E176" s="63" t="s">
        <v>13</v>
      </c>
      <c r="F176" s="65">
        <v>3</v>
      </c>
      <c r="G176" s="55"/>
    </row>
    <row r="177" spans="1:7" x14ac:dyDescent="0.25">
      <c r="A177" s="37"/>
      <c r="B177" s="11"/>
      <c r="C177" s="11"/>
      <c r="D177" s="12"/>
      <c r="E177" s="11"/>
      <c r="F177" s="39" t="s">
        <v>180</v>
      </c>
      <c r="G177" s="4"/>
    </row>
    <row r="178" spans="1:7" s="4" customFormat="1" ht="30" x14ac:dyDescent="0.25">
      <c r="A178" s="62" t="s">
        <v>12</v>
      </c>
      <c r="B178" s="63"/>
      <c r="C178" s="66" t="s">
        <v>231</v>
      </c>
      <c r="D178" s="64" t="s">
        <v>132</v>
      </c>
      <c r="E178" s="63" t="s">
        <v>13</v>
      </c>
      <c r="F178" s="65">
        <v>3</v>
      </c>
      <c r="G178" s="55"/>
    </row>
    <row r="179" spans="1:7" x14ac:dyDescent="0.25">
      <c r="A179" s="37"/>
      <c r="B179" s="11"/>
      <c r="C179" s="11"/>
      <c r="D179" s="12"/>
      <c r="E179" s="11"/>
      <c r="F179" s="39" t="s">
        <v>180</v>
      </c>
      <c r="G179" s="4"/>
    </row>
    <row r="180" spans="1:7" s="4" customFormat="1" ht="15.75" x14ac:dyDescent="0.25">
      <c r="A180" s="24"/>
      <c r="B180" s="9"/>
      <c r="C180" s="9">
        <v>14</v>
      </c>
      <c r="D180" s="10" t="s">
        <v>177</v>
      </c>
      <c r="E180" s="9"/>
      <c r="F180" s="9" t="s">
        <v>180</v>
      </c>
    </row>
    <row r="181" spans="1:7" x14ac:dyDescent="0.25">
      <c r="A181" s="37"/>
      <c r="B181" s="11"/>
      <c r="C181" s="11"/>
      <c r="D181" s="12"/>
      <c r="E181" s="11"/>
      <c r="F181" s="39" t="s">
        <v>180</v>
      </c>
      <c r="G181" s="4"/>
    </row>
    <row r="182" spans="1:7" s="4" customFormat="1" ht="60" x14ac:dyDescent="0.25">
      <c r="A182" s="62" t="s">
        <v>6</v>
      </c>
      <c r="B182" s="63">
        <v>97597</v>
      </c>
      <c r="C182" s="66" t="s">
        <v>121</v>
      </c>
      <c r="D182" s="64" t="s">
        <v>133</v>
      </c>
      <c r="E182" s="63" t="s">
        <v>181</v>
      </c>
      <c r="F182" s="65">
        <v>2</v>
      </c>
      <c r="G182" s="55"/>
    </row>
    <row r="183" spans="1:7" x14ac:dyDescent="0.25">
      <c r="A183" s="37"/>
      <c r="B183" s="11"/>
      <c r="C183" s="11"/>
      <c r="D183" s="12"/>
      <c r="E183" s="11"/>
      <c r="F183" s="39" t="s">
        <v>180</v>
      </c>
      <c r="G183" s="4"/>
    </row>
    <row r="184" spans="1:7" x14ac:dyDescent="0.25">
      <c r="A184" s="37"/>
      <c r="B184" s="11"/>
      <c r="C184" s="11"/>
      <c r="D184" s="12"/>
      <c r="E184" s="11"/>
      <c r="F184" s="39"/>
      <c r="G184" s="4"/>
    </row>
    <row r="185" spans="1:7" s="4" customFormat="1" ht="15.75" x14ac:dyDescent="0.25">
      <c r="A185" s="24"/>
      <c r="B185" s="9"/>
      <c r="C185" s="9">
        <v>15</v>
      </c>
      <c r="D185" s="10" t="s">
        <v>134</v>
      </c>
      <c r="E185" s="9"/>
      <c r="F185" s="9" t="s">
        <v>180</v>
      </c>
    </row>
    <row r="186" spans="1:7" x14ac:dyDescent="0.25">
      <c r="A186" s="37"/>
      <c r="B186" s="11"/>
      <c r="C186" s="11"/>
      <c r="D186" s="12"/>
      <c r="E186" s="11"/>
      <c r="F186" s="39" t="s">
        <v>180</v>
      </c>
      <c r="G186" s="4"/>
    </row>
    <row r="187" spans="1:7" s="4" customFormat="1" x14ac:dyDescent="0.25">
      <c r="A187" s="62" t="s">
        <v>6</v>
      </c>
      <c r="B187" s="63">
        <v>88247</v>
      </c>
      <c r="C187" s="66" t="s">
        <v>232</v>
      </c>
      <c r="D187" s="64" t="s">
        <v>116</v>
      </c>
      <c r="E187" s="63" t="s">
        <v>10</v>
      </c>
      <c r="F187" s="65">
        <v>60</v>
      </c>
      <c r="G187" s="55"/>
    </row>
    <row r="188" spans="1:7" x14ac:dyDescent="0.25">
      <c r="A188" s="33"/>
      <c r="B188" s="34"/>
      <c r="C188" s="34"/>
      <c r="D188" s="35"/>
      <c r="E188" s="34"/>
      <c r="F188" s="40" t="s">
        <v>180</v>
      </c>
      <c r="G188" s="4"/>
    </row>
    <row r="189" spans="1:7" s="4" customFormat="1" x14ac:dyDescent="0.25">
      <c r="A189" s="62" t="s">
        <v>6</v>
      </c>
      <c r="B189" s="63">
        <v>88264</v>
      </c>
      <c r="C189" s="66" t="s">
        <v>233</v>
      </c>
      <c r="D189" s="64" t="s">
        <v>115</v>
      </c>
      <c r="E189" s="63" t="s">
        <v>10</v>
      </c>
      <c r="F189" s="65">
        <v>60</v>
      </c>
      <c r="G189" s="55"/>
    </row>
    <row r="190" spans="1:7" x14ac:dyDescent="0.25">
      <c r="A190" s="33"/>
      <c r="B190" s="34"/>
      <c r="C190" s="34"/>
      <c r="D190" s="35"/>
      <c r="E190" s="34"/>
      <c r="F190" s="40"/>
      <c r="G190" s="4"/>
    </row>
    <row r="191" spans="1:7" s="4" customFormat="1" x14ac:dyDescent="0.25">
      <c r="A191" s="62" t="s">
        <v>6</v>
      </c>
      <c r="B191" s="63">
        <v>39258</v>
      </c>
      <c r="C191" s="66" t="s">
        <v>234</v>
      </c>
      <c r="D191" s="64" t="s">
        <v>142</v>
      </c>
      <c r="E191" s="63" t="s">
        <v>13</v>
      </c>
      <c r="F191" s="65">
        <v>6</v>
      </c>
      <c r="G191" s="55"/>
    </row>
    <row r="192" spans="1:7" x14ac:dyDescent="0.25">
      <c r="A192" s="33"/>
      <c r="B192" s="34"/>
      <c r="C192" s="34"/>
      <c r="D192" s="35"/>
      <c r="E192" s="34"/>
      <c r="F192" s="40" t="s">
        <v>180</v>
      </c>
      <c r="G192" s="4"/>
    </row>
    <row r="193" spans="1:7" s="4" customFormat="1" x14ac:dyDescent="0.25">
      <c r="A193" s="62" t="s">
        <v>6</v>
      </c>
      <c r="B193" s="63">
        <v>39258</v>
      </c>
      <c r="C193" s="66" t="s">
        <v>235</v>
      </c>
      <c r="D193" s="64" t="s">
        <v>143</v>
      </c>
      <c r="E193" s="63" t="s">
        <v>13</v>
      </c>
      <c r="F193" s="65">
        <v>6</v>
      </c>
      <c r="G193" s="55"/>
    </row>
    <row r="194" spans="1:7" x14ac:dyDescent="0.25">
      <c r="A194" s="37"/>
      <c r="B194" s="11"/>
      <c r="C194" s="11"/>
      <c r="D194" s="12"/>
      <c r="E194" s="11"/>
      <c r="F194" s="39" t="s">
        <v>180</v>
      </c>
      <c r="G194" s="4"/>
    </row>
    <row r="195" spans="1:7" s="4" customFormat="1" x14ac:dyDescent="0.25">
      <c r="A195" s="62" t="s">
        <v>6</v>
      </c>
      <c r="B195" s="63">
        <v>34621</v>
      </c>
      <c r="C195" s="66" t="s">
        <v>236</v>
      </c>
      <c r="D195" s="64" t="s">
        <v>144</v>
      </c>
      <c r="E195" s="63" t="s">
        <v>13</v>
      </c>
      <c r="F195" s="65">
        <v>6</v>
      </c>
      <c r="G195" s="55"/>
    </row>
    <row r="196" spans="1:7" x14ac:dyDescent="0.25">
      <c r="A196" s="33"/>
      <c r="B196" s="34"/>
      <c r="C196" s="34"/>
      <c r="D196" s="35"/>
      <c r="E196" s="34"/>
      <c r="F196" s="40" t="s">
        <v>180</v>
      </c>
      <c r="G196" s="4"/>
    </row>
    <row r="197" spans="1:7" s="4" customFormat="1" x14ac:dyDescent="0.25">
      <c r="A197" s="62" t="s">
        <v>6</v>
      </c>
      <c r="B197" s="63">
        <v>34627</v>
      </c>
      <c r="C197" s="66" t="s">
        <v>237</v>
      </c>
      <c r="D197" s="64" t="s">
        <v>145</v>
      </c>
      <c r="E197" s="63" t="s">
        <v>13</v>
      </c>
      <c r="F197" s="65">
        <v>6</v>
      </c>
      <c r="G197" s="55"/>
    </row>
    <row r="198" spans="1:7" x14ac:dyDescent="0.25">
      <c r="A198" s="37"/>
      <c r="B198" s="11"/>
      <c r="C198" s="11"/>
      <c r="D198" s="12"/>
      <c r="E198" s="11"/>
      <c r="F198" s="39" t="s">
        <v>180</v>
      </c>
      <c r="G198" s="4"/>
    </row>
    <row r="199" spans="1:7" s="4" customFormat="1" x14ac:dyDescent="0.25">
      <c r="A199" s="62" t="s">
        <v>6</v>
      </c>
      <c r="B199" s="63">
        <v>863</v>
      </c>
      <c r="C199" s="66" t="s">
        <v>238</v>
      </c>
      <c r="D199" s="64" t="s">
        <v>146</v>
      </c>
      <c r="E199" s="63" t="s">
        <v>13</v>
      </c>
      <c r="F199" s="65">
        <v>6</v>
      </c>
      <c r="G199" s="55"/>
    </row>
    <row r="200" spans="1:7" x14ac:dyDescent="0.25">
      <c r="A200" s="33"/>
      <c r="B200" s="34"/>
      <c r="C200" s="34"/>
      <c r="D200" s="35"/>
      <c r="E200" s="34"/>
      <c r="F200" s="40" t="s">
        <v>180</v>
      </c>
      <c r="G200" s="4"/>
    </row>
    <row r="201" spans="1:7" s="4" customFormat="1" x14ac:dyDescent="0.25">
      <c r="A201" s="62" t="s">
        <v>6</v>
      </c>
      <c r="B201" s="63">
        <v>1577</v>
      </c>
      <c r="C201" s="66" t="s">
        <v>239</v>
      </c>
      <c r="D201" s="64" t="s">
        <v>147</v>
      </c>
      <c r="E201" s="63" t="s">
        <v>181</v>
      </c>
      <c r="F201" s="65">
        <v>5</v>
      </c>
      <c r="G201" s="55"/>
    </row>
    <row r="202" spans="1:7" x14ac:dyDescent="0.25">
      <c r="A202" s="33"/>
      <c r="B202" s="34"/>
      <c r="C202" s="34"/>
      <c r="D202" s="35"/>
      <c r="E202" s="34"/>
      <c r="F202" s="40" t="s">
        <v>180</v>
      </c>
      <c r="G202" s="4"/>
    </row>
    <row r="203" spans="1:7" s="4" customFormat="1" x14ac:dyDescent="0.25">
      <c r="A203" s="62" t="s">
        <v>6</v>
      </c>
      <c r="B203" s="63">
        <v>1578</v>
      </c>
      <c r="C203" s="66" t="s">
        <v>240</v>
      </c>
      <c r="D203" s="64" t="s">
        <v>148</v>
      </c>
      <c r="E203" s="63" t="s">
        <v>181</v>
      </c>
      <c r="F203" s="65">
        <v>5</v>
      </c>
      <c r="G203" s="55"/>
    </row>
    <row r="204" spans="1:7" x14ac:dyDescent="0.25">
      <c r="A204" s="37"/>
      <c r="B204" s="11"/>
      <c r="C204" s="11"/>
      <c r="D204" s="12"/>
      <c r="E204" s="11"/>
      <c r="F204" s="39" t="s">
        <v>180</v>
      </c>
      <c r="G204" s="4"/>
    </row>
    <row r="205" spans="1:7" s="4" customFormat="1" x14ac:dyDescent="0.25">
      <c r="A205" s="62" t="s">
        <v>6</v>
      </c>
      <c r="B205" s="63">
        <v>1593</v>
      </c>
      <c r="C205" s="66" t="s">
        <v>241</v>
      </c>
      <c r="D205" s="64" t="s">
        <v>149</v>
      </c>
      <c r="E205" s="63" t="s">
        <v>181</v>
      </c>
      <c r="F205" s="65">
        <v>5</v>
      </c>
      <c r="G205" s="55"/>
    </row>
    <row r="206" spans="1:7" x14ac:dyDescent="0.25">
      <c r="A206" s="33"/>
      <c r="B206" s="34"/>
      <c r="C206" s="34"/>
      <c r="D206" s="35"/>
      <c r="E206" s="34"/>
      <c r="F206" s="40" t="s">
        <v>180</v>
      </c>
      <c r="G206" s="4"/>
    </row>
    <row r="207" spans="1:7" s="4" customFormat="1" ht="15.75" x14ac:dyDescent="0.25">
      <c r="A207" s="24"/>
      <c r="B207" s="9"/>
      <c r="C207" s="9">
        <v>16</v>
      </c>
      <c r="D207" s="10" t="s">
        <v>150</v>
      </c>
      <c r="E207" s="9"/>
      <c r="F207" s="9" t="s">
        <v>180</v>
      </c>
    </row>
    <row r="208" spans="1:7" ht="15.75" x14ac:dyDescent="0.25">
      <c r="A208" s="41"/>
      <c r="B208" s="42"/>
      <c r="C208" s="44"/>
      <c r="D208" s="45"/>
      <c r="E208" s="44"/>
      <c r="F208" s="46" t="s">
        <v>180</v>
      </c>
      <c r="G208" s="4"/>
    </row>
    <row r="209" spans="1:7" s="4" customFormat="1" ht="30" x14ac:dyDescent="0.25">
      <c r="A209" s="58" t="s">
        <v>6</v>
      </c>
      <c r="B209" s="32">
        <v>39757</v>
      </c>
      <c r="C209" s="60" t="s">
        <v>242</v>
      </c>
      <c r="D209" s="30" t="s">
        <v>151</v>
      </c>
      <c r="E209" s="57" t="s">
        <v>181</v>
      </c>
      <c r="F209" s="31">
        <v>1</v>
      </c>
    </row>
    <row r="210" spans="1:7" x14ac:dyDescent="0.25">
      <c r="A210" s="33"/>
      <c r="B210" s="34"/>
      <c r="C210" s="34"/>
      <c r="D210" s="35"/>
      <c r="E210" s="34"/>
      <c r="F210" s="40" t="s">
        <v>180</v>
      </c>
      <c r="G210" s="4"/>
    </row>
    <row r="211" spans="1:7" s="4" customFormat="1" ht="15.75" x14ac:dyDescent="0.25">
      <c r="A211" s="24"/>
      <c r="B211" s="9"/>
      <c r="C211" s="9">
        <v>17</v>
      </c>
      <c r="D211" s="10" t="s">
        <v>152</v>
      </c>
      <c r="E211" s="9"/>
      <c r="F211" s="9" t="s">
        <v>180</v>
      </c>
    </row>
    <row r="212" spans="1:7" ht="15.75" x14ac:dyDescent="0.25">
      <c r="A212" s="41"/>
      <c r="B212" s="42"/>
      <c r="C212" s="42"/>
      <c r="D212" s="43"/>
      <c r="E212" s="42"/>
      <c r="F212" s="42" t="s">
        <v>180</v>
      </c>
      <c r="G212" s="4"/>
    </row>
    <row r="213" spans="1:7" s="4" customFormat="1" x14ac:dyDescent="0.25">
      <c r="A213" s="62" t="s">
        <v>6</v>
      </c>
      <c r="B213" s="63">
        <v>39445</v>
      </c>
      <c r="C213" s="66" t="s">
        <v>135</v>
      </c>
      <c r="D213" s="64" t="s">
        <v>153</v>
      </c>
      <c r="E213" s="63" t="s">
        <v>181</v>
      </c>
      <c r="F213" s="65">
        <v>1</v>
      </c>
      <c r="G213" s="55"/>
    </row>
    <row r="214" spans="1:7" x14ac:dyDescent="0.25">
      <c r="A214" s="37"/>
      <c r="B214" s="11"/>
      <c r="C214" s="11"/>
      <c r="D214" s="12"/>
      <c r="E214" s="11"/>
      <c r="F214" s="39" t="s">
        <v>180</v>
      </c>
      <c r="G214" s="4"/>
    </row>
    <row r="215" spans="1:7" s="4" customFormat="1" x14ac:dyDescent="0.25">
      <c r="A215" s="62" t="s">
        <v>6</v>
      </c>
      <c r="B215" s="63">
        <v>39456</v>
      </c>
      <c r="C215" s="66" t="s">
        <v>136</v>
      </c>
      <c r="D215" s="64" t="s">
        <v>154</v>
      </c>
      <c r="E215" s="63" t="s">
        <v>181</v>
      </c>
      <c r="F215" s="65">
        <v>1</v>
      </c>
      <c r="G215" s="55"/>
    </row>
    <row r="216" spans="1:7" x14ac:dyDescent="0.25">
      <c r="A216" s="33"/>
      <c r="B216" s="34"/>
      <c r="C216" s="34"/>
      <c r="D216" s="35"/>
      <c r="E216" s="34"/>
      <c r="F216" s="40" t="s">
        <v>180</v>
      </c>
      <c r="G216" s="4"/>
    </row>
    <row r="217" spans="1:7" s="4" customFormat="1" x14ac:dyDescent="0.25">
      <c r="A217" s="62" t="s">
        <v>6</v>
      </c>
      <c r="B217" s="63">
        <v>39457</v>
      </c>
      <c r="C217" s="66" t="s">
        <v>137</v>
      </c>
      <c r="D217" s="64" t="s">
        <v>155</v>
      </c>
      <c r="E217" s="63" t="s">
        <v>181</v>
      </c>
      <c r="F217" s="65">
        <v>1</v>
      </c>
      <c r="G217" s="55"/>
    </row>
    <row r="218" spans="1:7" x14ac:dyDescent="0.25">
      <c r="A218" s="37"/>
      <c r="B218" s="11"/>
      <c r="C218" s="11"/>
      <c r="D218" s="12"/>
      <c r="E218" s="11"/>
      <c r="F218" s="39" t="s">
        <v>180</v>
      </c>
      <c r="G218" s="4"/>
    </row>
    <row r="219" spans="1:7" s="4" customFormat="1" x14ac:dyDescent="0.25">
      <c r="A219" s="62" t="s">
        <v>6</v>
      </c>
      <c r="B219" s="63">
        <v>93655</v>
      </c>
      <c r="C219" s="66" t="s">
        <v>138</v>
      </c>
      <c r="D219" s="64" t="s">
        <v>156</v>
      </c>
      <c r="E219" s="63" t="s">
        <v>181</v>
      </c>
      <c r="F219" s="65">
        <v>1</v>
      </c>
      <c r="G219" s="55"/>
    </row>
    <row r="220" spans="1:7" x14ac:dyDescent="0.25">
      <c r="A220" s="37"/>
      <c r="B220" s="11"/>
      <c r="C220" s="11"/>
      <c r="D220" s="12"/>
      <c r="E220" s="11"/>
      <c r="F220" s="39" t="s">
        <v>180</v>
      </c>
      <c r="G220" s="4"/>
    </row>
    <row r="221" spans="1:7" s="4" customFormat="1" x14ac:dyDescent="0.25">
      <c r="A221" s="62" t="s">
        <v>6</v>
      </c>
      <c r="B221" s="63">
        <v>93663</v>
      </c>
      <c r="C221" s="66" t="s">
        <v>139</v>
      </c>
      <c r="D221" s="64" t="s">
        <v>157</v>
      </c>
      <c r="E221" s="63" t="s">
        <v>181</v>
      </c>
      <c r="F221" s="65">
        <v>1</v>
      </c>
      <c r="G221" s="55"/>
    </row>
    <row r="222" spans="1:7" x14ac:dyDescent="0.25">
      <c r="A222" s="37"/>
      <c r="B222" s="11"/>
      <c r="C222" s="11"/>
      <c r="D222" s="12"/>
      <c r="E222" s="11"/>
      <c r="F222" s="39" t="s">
        <v>180</v>
      </c>
      <c r="G222" s="59"/>
    </row>
    <row r="223" spans="1:7" s="4" customFormat="1" x14ac:dyDescent="0.25">
      <c r="A223" s="62" t="s">
        <v>6</v>
      </c>
      <c r="B223" s="63">
        <v>93672</v>
      </c>
      <c r="C223" s="66" t="s">
        <v>140</v>
      </c>
      <c r="D223" s="64" t="s">
        <v>158</v>
      </c>
      <c r="E223" s="63" t="s">
        <v>181</v>
      </c>
      <c r="F223" s="65">
        <v>1</v>
      </c>
      <c r="G223" s="55"/>
    </row>
    <row r="224" spans="1:7" x14ac:dyDescent="0.25">
      <c r="A224" s="37"/>
      <c r="B224" s="11"/>
      <c r="C224" s="11"/>
      <c r="D224" s="12"/>
      <c r="E224" s="11"/>
      <c r="F224" s="39" t="s">
        <v>180</v>
      </c>
      <c r="G224" s="4"/>
    </row>
    <row r="225" spans="1:7" s="4" customFormat="1" x14ac:dyDescent="0.25">
      <c r="A225" s="62" t="s">
        <v>6</v>
      </c>
      <c r="B225" s="63">
        <v>101894</v>
      </c>
      <c r="C225" s="66" t="s">
        <v>141</v>
      </c>
      <c r="D225" s="64" t="s">
        <v>159</v>
      </c>
      <c r="E225" s="63" t="s">
        <v>181</v>
      </c>
      <c r="F225" s="65">
        <v>1</v>
      </c>
      <c r="G225" s="55"/>
    </row>
    <row r="226" spans="1:7" x14ac:dyDescent="0.25">
      <c r="A226" s="37"/>
      <c r="B226" s="11"/>
      <c r="C226" s="11"/>
      <c r="D226" s="12"/>
      <c r="E226" s="11"/>
      <c r="F226" s="39" t="s">
        <v>180</v>
      </c>
      <c r="G226" s="4"/>
    </row>
    <row r="227" spans="1:7" s="4" customFormat="1" ht="15.75" x14ac:dyDescent="0.25">
      <c r="A227" s="24"/>
      <c r="B227" s="9"/>
      <c r="C227" s="9">
        <v>18</v>
      </c>
      <c r="D227" s="10" t="s">
        <v>160</v>
      </c>
      <c r="E227" s="9"/>
      <c r="F227" s="9" t="s">
        <v>180</v>
      </c>
    </row>
    <row r="228" spans="1:7" s="4" customFormat="1" x14ac:dyDescent="0.25">
      <c r="A228" s="62" t="s">
        <v>6</v>
      </c>
      <c r="B228" s="63">
        <v>101902</v>
      </c>
      <c r="C228" s="66" t="s">
        <v>243</v>
      </c>
      <c r="D228" s="64" t="s">
        <v>161</v>
      </c>
      <c r="E228" s="63" t="s">
        <v>181</v>
      </c>
      <c r="F228" s="65">
        <v>1</v>
      </c>
      <c r="G228" s="55"/>
    </row>
    <row r="229" spans="1:7" x14ac:dyDescent="0.25">
      <c r="A229" s="33"/>
      <c r="B229" s="34"/>
      <c r="C229" s="34"/>
      <c r="D229" s="35"/>
      <c r="E229" s="34"/>
      <c r="F229" s="40" t="s">
        <v>180</v>
      </c>
      <c r="G229" s="4"/>
    </row>
    <row r="230" spans="1:7" s="4" customFormat="1" ht="30" x14ac:dyDescent="0.25">
      <c r="A230" s="62" t="s">
        <v>6</v>
      </c>
      <c r="B230" s="63">
        <v>12359</v>
      </c>
      <c r="C230" s="66" t="s">
        <v>244</v>
      </c>
      <c r="D230" s="64" t="s">
        <v>162</v>
      </c>
      <c r="E230" s="63" t="s">
        <v>181</v>
      </c>
      <c r="F230" s="65">
        <v>1</v>
      </c>
      <c r="G230" s="55"/>
    </row>
    <row r="231" spans="1:7" x14ac:dyDescent="0.25">
      <c r="A231" s="33"/>
      <c r="B231" s="34"/>
      <c r="C231" s="34"/>
      <c r="D231" s="35"/>
      <c r="E231" s="34"/>
      <c r="F231" s="40" t="s">
        <v>180</v>
      </c>
      <c r="G231" s="4"/>
    </row>
    <row r="232" spans="1:7" s="4" customFormat="1" ht="15.75" x14ac:dyDescent="0.25">
      <c r="A232" s="24"/>
      <c r="B232" s="9"/>
      <c r="C232" s="9">
        <v>19</v>
      </c>
      <c r="D232" s="10" t="s">
        <v>163</v>
      </c>
      <c r="E232" s="9"/>
      <c r="F232" s="9" t="s">
        <v>180</v>
      </c>
    </row>
    <row r="233" spans="1:7" s="53" customFormat="1" ht="15.75" x14ac:dyDescent="0.25">
      <c r="A233" s="41"/>
      <c r="B233" s="42"/>
      <c r="C233" s="44"/>
      <c r="D233" s="45" t="s">
        <v>164</v>
      </c>
      <c r="E233" s="44"/>
      <c r="F233" s="46" t="s">
        <v>180</v>
      </c>
      <c r="G233" s="4"/>
    </row>
    <row r="234" spans="1:7" x14ac:dyDescent="0.25">
      <c r="A234" s="37"/>
      <c r="B234" s="11"/>
      <c r="C234" s="11"/>
      <c r="D234" s="12"/>
      <c r="E234" s="11"/>
      <c r="F234" s="39" t="s">
        <v>180</v>
      </c>
      <c r="G234" s="4"/>
    </row>
    <row r="235" spans="1:7" s="4" customFormat="1" x14ac:dyDescent="0.25">
      <c r="A235" s="62" t="s">
        <v>6</v>
      </c>
      <c r="B235" s="63">
        <v>100903</v>
      </c>
      <c r="C235" s="66" t="s">
        <v>245</v>
      </c>
      <c r="D235" s="64" t="s">
        <v>165</v>
      </c>
      <c r="E235" s="63" t="s">
        <v>181</v>
      </c>
      <c r="F235" s="65">
        <v>3</v>
      </c>
      <c r="G235" s="55"/>
    </row>
    <row r="236" spans="1:7" x14ac:dyDescent="0.25">
      <c r="A236" s="37"/>
      <c r="B236" s="11"/>
      <c r="C236" s="11"/>
      <c r="D236" s="12"/>
      <c r="E236" s="11"/>
      <c r="F236" s="39" t="s">
        <v>180</v>
      </c>
      <c r="G236" s="4"/>
    </row>
    <row r="237" spans="1:7" s="4" customFormat="1" x14ac:dyDescent="0.25">
      <c r="A237" s="62" t="s">
        <v>6</v>
      </c>
      <c r="B237" s="63">
        <v>38194</v>
      </c>
      <c r="C237" s="66" t="s">
        <v>246</v>
      </c>
      <c r="D237" s="64" t="s">
        <v>166</v>
      </c>
      <c r="E237" s="63" t="s">
        <v>181</v>
      </c>
      <c r="F237" s="65">
        <v>3</v>
      </c>
      <c r="G237" s="55"/>
    </row>
    <row r="238" spans="1:7" x14ac:dyDescent="0.25">
      <c r="A238" s="37"/>
      <c r="B238" s="11"/>
      <c r="C238" s="11"/>
      <c r="D238" s="12"/>
      <c r="E238" s="11"/>
      <c r="F238" s="39" t="s">
        <v>180</v>
      </c>
      <c r="G238" s="4"/>
    </row>
    <row r="239" spans="1:7" s="4" customFormat="1" x14ac:dyDescent="0.25">
      <c r="A239" s="62" t="s">
        <v>6</v>
      </c>
      <c r="B239" s="63">
        <v>39391</v>
      </c>
      <c r="C239" s="66" t="s">
        <v>247</v>
      </c>
      <c r="D239" s="64" t="s">
        <v>167</v>
      </c>
      <c r="E239" s="63" t="s">
        <v>181</v>
      </c>
      <c r="F239" s="65">
        <v>3</v>
      </c>
      <c r="G239" s="55"/>
    </row>
    <row r="240" spans="1:7" x14ac:dyDescent="0.25">
      <c r="A240" s="33"/>
      <c r="B240" s="34"/>
      <c r="C240" s="34"/>
      <c r="D240" s="35"/>
      <c r="E240" s="34"/>
      <c r="F240" s="40" t="s">
        <v>180</v>
      </c>
      <c r="G240" s="4"/>
    </row>
    <row r="241" spans="1:7" ht="15.75" x14ac:dyDescent="0.25">
      <c r="A241" s="26"/>
      <c r="B241" s="17"/>
      <c r="C241" s="18"/>
      <c r="D241" s="19" t="s">
        <v>168</v>
      </c>
      <c r="E241" s="18"/>
      <c r="F241" s="20" t="s">
        <v>180</v>
      </c>
      <c r="G241" s="4"/>
    </row>
    <row r="242" spans="1:7" x14ac:dyDescent="0.25">
      <c r="A242" s="37"/>
      <c r="B242" s="11"/>
      <c r="C242" s="11"/>
      <c r="D242" s="12"/>
      <c r="E242" s="11"/>
      <c r="F242" s="39" t="s">
        <v>180</v>
      </c>
      <c r="G242" s="4"/>
    </row>
    <row r="243" spans="1:7" s="4" customFormat="1" x14ac:dyDescent="0.25">
      <c r="A243" s="62" t="s">
        <v>6</v>
      </c>
      <c r="B243" s="63">
        <v>39510</v>
      </c>
      <c r="C243" s="66" t="s">
        <v>248</v>
      </c>
      <c r="D243" s="64" t="s">
        <v>169</v>
      </c>
      <c r="E243" s="63" t="s">
        <v>181</v>
      </c>
      <c r="F243" s="65">
        <v>3</v>
      </c>
      <c r="G243" s="55"/>
    </row>
    <row r="244" spans="1:7" x14ac:dyDescent="0.25">
      <c r="A244" s="33"/>
      <c r="B244" s="34"/>
      <c r="C244" s="34"/>
      <c r="D244" s="35"/>
      <c r="E244" s="34"/>
      <c r="F244" s="40" t="s">
        <v>180</v>
      </c>
      <c r="G244" s="4"/>
    </row>
    <row r="245" spans="1:7" s="4" customFormat="1" x14ac:dyDescent="0.25">
      <c r="A245" s="62" t="s">
        <v>6</v>
      </c>
      <c r="B245" s="63">
        <v>38770</v>
      </c>
      <c r="C245" s="66" t="s">
        <v>249</v>
      </c>
      <c r="D245" s="64" t="s">
        <v>170</v>
      </c>
      <c r="E245" s="63" t="s">
        <v>181</v>
      </c>
      <c r="F245" s="65">
        <v>3</v>
      </c>
      <c r="G245" s="55"/>
    </row>
    <row r="246" spans="1:7" x14ac:dyDescent="0.25">
      <c r="A246" s="33"/>
      <c r="B246" s="34"/>
      <c r="C246" s="34"/>
      <c r="D246" s="35"/>
      <c r="E246" s="34"/>
      <c r="F246" s="40" t="s">
        <v>180</v>
      </c>
      <c r="G246" s="4"/>
    </row>
    <row r="247" spans="1:7" s="4" customFormat="1" x14ac:dyDescent="0.25">
      <c r="A247" s="62" t="s">
        <v>6</v>
      </c>
      <c r="B247" s="63">
        <v>38775</v>
      </c>
      <c r="C247" s="66" t="s">
        <v>250</v>
      </c>
      <c r="D247" s="64" t="s">
        <v>171</v>
      </c>
      <c r="E247" s="63" t="s">
        <v>181</v>
      </c>
      <c r="F247" s="65">
        <v>3</v>
      </c>
      <c r="G247" s="55"/>
    </row>
    <row r="248" spans="1:7" x14ac:dyDescent="0.25">
      <c r="A248" s="37"/>
      <c r="B248" s="11"/>
      <c r="C248" s="11"/>
      <c r="D248" s="12"/>
      <c r="E248" s="11"/>
      <c r="F248" s="39" t="s">
        <v>180</v>
      </c>
      <c r="G248" s="4"/>
    </row>
    <row r="249" spans="1:7" s="4" customFormat="1" ht="30" x14ac:dyDescent="0.25">
      <c r="A249" s="62" t="s">
        <v>6</v>
      </c>
      <c r="B249" s="63">
        <v>97599</v>
      </c>
      <c r="C249" s="66" t="s">
        <v>251</v>
      </c>
      <c r="D249" s="64" t="s">
        <v>172</v>
      </c>
      <c r="E249" s="63" t="s">
        <v>181</v>
      </c>
      <c r="F249" s="65">
        <v>3</v>
      </c>
      <c r="G249" s="55"/>
    </row>
    <row r="250" spans="1:7" x14ac:dyDescent="0.25">
      <c r="A250" s="33"/>
      <c r="B250" s="34"/>
      <c r="C250" s="34"/>
      <c r="D250" s="35"/>
      <c r="E250" s="34"/>
      <c r="F250" s="40" t="s">
        <v>180</v>
      </c>
      <c r="G250" s="4"/>
    </row>
    <row r="251" spans="1:7" s="4" customFormat="1" ht="15.75" x14ac:dyDescent="0.25">
      <c r="A251" s="24"/>
      <c r="B251" s="9"/>
      <c r="C251" s="9">
        <v>20</v>
      </c>
      <c r="D251" s="10" t="s">
        <v>173</v>
      </c>
      <c r="E251" s="9"/>
      <c r="F251" s="9" t="s">
        <v>180</v>
      </c>
    </row>
    <row r="252" spans="1:7" ht="15.75" x14ac:dyDescent="0.25">
      <c r="A252" s="41"/>
      <c r="B252" s="42"/>
      <c r="C252" s="42"/>
      <c r="D252" s="43"/>
      <c r="E252" s="42"/>
      <c r="F252" s="42" t="s">
        <v>180</v>
      </c>
      <c r="G252" s="4"/>
    </row>
    <row r="253" spans="1:7" s="4" customFormat="1" x14ac:dyDescent="0.25">
      <c r="A253" s="62" t="s">
        <v>6</v>
      </c>
      <c r="B253" s="63">
        <v>38104</v>
      </c>
      <c r="C253" s="66" t="s">
        <v>252</v>
      </c>
      <c r="D253" s="64" t="s">
        <v>174</v>
      </c>
      <c r="E253" s="63" t="s">
        <v>181</v>
      </c>
      <c r="F253" s="65">
        <v>1</v>
      </c>
      <c r="G253" s="55"/>
    </row>
    <row r="254" spans="1:7" x14ac:dyDescent="0.25">
      <c r="A254" s="37"/>
      <c r="B254" s="11"/>
      <c r="C254" s="11"/>
      <c r="D254" s="12"/>
      <c r="E254" s="11"/>
      <c r="F254" s="39" t="s">
        <v>180</v>
      </c>
      <c r="G254" s="4"/>
    </row>
    <row r="255" spans="1:7" s="4" customFormat="1" x14ac:dyDescent="0.25">
      <c r="A255" s="62" t="s">
        <v>6</v>
      </c>
      <c r="B255" s="63">
        <v>98296</v>
      </c>
      <c r="C255" s="66" t="s">
        <v>253</v>
      </c>
      <c r="D255" s="64" t="s">
        <v>175</v>
      </c>
      <c r="E255" s="63" t="s">
        <v>13</v>
      </c>
      <c r="F255" s="65">
        <v>6</v>
      </c>
      <c r="G255" s="55"/>
    </row>
    <row r="256" spans="1:7" x14ac:dyDescent="0.25">
      <c r="A256" s="33"/>
      <c r="B256" s="34"/>
      <c r="C256" s="34"/>
      <c r="D256" s="35"/>
      <c r="E256" s="34"/>
      <c r="F256" s="40" t="s">
        <v>180</v>
      </c>
      <c r="G256" s="4"/>
    </row>
    <row r="257" spans="1:7" s="4" customFormat="1" x14ac:dyDescent="0.25">
      <c r="A257" s="62" t="s">
        <v>6</v>
      </c>
      <c r="B257" s="63">
        <v>98302</v>
      </c>
      <c r="C257" s="66" t="s">
        <v>254</v>
      </c>
      <c r="D257" s="64" t="s">
        <v>176</v>
      </c>
      <c r="E257" s="63" t="s">
        <v>181</v>
      </c>
      <c r="F257" s="65">
        <v>1</v>
      </c>
      <c r="G257" s="55"/>
    </row>
    <row r="258" spans="1:7" x14ac:dyDescent="0.25">
      <c r="A258" s="37"/>
      <c r="B258" s="11"/>
      <c r="C258" s="11"/>
      <c r="D258" s="12"/>
      <c r="E258" s="11"/>
      <c r="F258" s="39" t="s">
        <v>180</v>
      </c>
      <c r="G258" s="4"/>
    </row>
    <row r="259" spans="1:7" ht="84" customHeight="1" x14ac:dyDescent="0.25">
      <c r="A259" s="111" t="s">
        <v>275</v>
      </c>
      <c r="B259" s="112"/>
      <c r="C259" s="112"/>
      <c r="D259" s="113"/>
      <c r="E259" s="112"/>
      <c r="F259" s="114"/>
    </row>
    <row r="261" spans="1:7" x14ac:dyDescent="0.25">
      <c r="G261" s="54"/>
    </row>
  </sheetData>
  <sheetProtection selectLockedCells="1" selectUnlockedCells="1"/>
  <mergeCells count="2">
    <mergeCell ref="A1:F1"/>
    <mergeCell ref="A259:F259"/>
  </mergeCells>
  <pageMargins left="0.51181102362204722" right="0.51181102362204722" top="0.39370078740157483" bottom="0.39370078740157483" header="0.31496062992125984" footer="0.31496062992125984"/>
  <pageSetup paperSize="9" scale="76" fitToHeight="0" orientation="landscape" r:id="rId1"/>
  <headerFooter>
    <oddFooter>&amp;R&amp;"Arial,Normal"&amp;10&amp;P/&amp;N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zoomScale="130" zoomScaleNormal="130" workbookViewId="0">
      <selection activeCell="E37" sqref="E37"/>
    </sheetView>
  </sheetViews>
  <sheetFormatPr defaultRowHeight="12.75" x14ac:dyDescent="0.2"/>
  <cols>
    <col min="1" max="1" width="41.140625" style="5" customWidth="1"/>
    <col min="2" max="2" width="15.5703125" style="5" customWidth="1"/>
    <col min="3" max="239" width="9.140625" style="5"/>
    <col min="240" max="240" width="37.5703125" style="5" customWidth="1"/>
    <col min="241" max="241" width="16.140625" style="5" customWidth="1"/>
    <col min="242" max="242" width="16.28515625" style="5" customWidth="1"/>
    <col min="243" max="243" width="36.42578125" style="5" customWidth="1"/>
    <col min="244" max="495" width="9.140625" style="5"/>
    <col min="496" max="496" width="37.5703125" style="5" customWidth="1"/>
    <col min="497" max="497" width="16.140625" style="5" customWidth="1"/>
    <col min="498" max="498" width="16.28515625" style="5" customWidth="1"/>
    <col min="499" max="499" width="36.42578125" style="5" customWidth="1"/>
    <col min="500" max="751" width="9.140625" style="5"/>
    <col min="752" max="752" width="37.5703125" style="5" customWidth="1"/>
    <col min="753" max="753" width="16.140625" style="5" customWidth="1"/>
    <col min="754" max="754" width="16.28515625" style="5" customWidth="1"/>
    <col min="755" max="755" width="36.42578125" style="5" customWidth="1"/>
    <col min="756" max="1007" width="9.140625" style="5"/>
    <col min="1008" max="1008" width="37.5703125" style="5" customWidth="1"/>
    <col min="1009" max="1009" width="16.140625" style="5" customWidth="1"/>
    <col min="1010" max="1010" width="16.28515625" style="5" customWidth="1"/>
    <col min="1011" max="1011" width="36.42578125" style="5" customWidth="1"/>
    <col min="1012" max="1263" width="9.140625" style="5"/>
    <col min="1264" max="1264" width="37.5703125" style="5" customWidth="1"/>
    <col min="1265" max="1265" width="16.140625" style="5" customWidth="1"/>
    <col min="1266" max="1266" width="16.28515625" style="5" customWidth="1"/>
    <col min="1267" max="1267" width="36.42578125" style="5" customWidth="1"/>
    <col min="1268" max="1519" width="9.140625" style="5"/>
    <col min="1520" max="1520" width="37.5703125" style="5" customWidth="1"/>
    <col min="1521" max="1521" width="16.140625" style="5" customWidth="1"/>
    <col min="1522" max="1522" width="16.28515625" style="5" customWidth="1"/>
    <col min="1523" max="1523" width="36.42578125" style="5" customWidth="1"/>
    <col min="1524" max="1775" width="9.140625" style="5"/>
    <col min="1776" max="1776" width="37.5703125" style="5" customWidth="1"/>
    <col min="1777" max="1777" width="16.140625" style="5" customWidth="1"/>
    <col min="1778" max="1778" width="16.28515625" style="5" customWidth="1"/>
    <col min="1779" max="1779" width="36.42578125" style="5" customWidth="1"/>
    <col min="1780" max="2031" width="9.140625" style="5"/>
    <col min="2032" max="2032" width="37.5703125" style="5" customWidth="1"/>
    <col min="2033" max="2033" width="16.140625" style="5" customWidth="1"/>
    <col min="2034" max="2034" width="16.28515625" style="5" customWidth="1"/>
    <col min="2035" max="2035" width="36.42578125" style="5" customWidth="1"/>
    <col min="2036" max="2287" width="9.140625" style="5"/>
    <col min="2288" max="2288" width="37.5703125" style="5" customWidth="1"/>
    <col min="2289" max="2289" width="16.140625" style="5" customWidth="1"/>
    <col min="2290" max="2290" width="16.28515625" style="5" customWidth="1"/>
    <col min="2291" max="2291" width="36.42578125" style="5" customWidth="1"/>
    <col min="2292" max="2543" width="9.140625" style="5"/>
    <col min="2544" max="2544" width="37.5703125" style="5" customWidth="1"/>
    <col min="2545" max="2545" width="16.140625" style="5" customWidth="1"/>
    <col min="2546" max="2546" width="16.28515625" style="5" customWidth="1"/>
    <col min="2547" max="2547" width="36.42578125" style="5" customWidth="1"/>
    <col min="2548" max="2799" width="9.140625" style="5"/>
    <col min="2800" max="2800" width="37.5703125" style="5" customWidth="1"/>
    <col min="2801" max="2801" width="16.140625" style="5" customWidth="1"/>
    <col min="2802" max="2802" width="16.28515625" style="5" customWidth="1"/>
    <col min="2803" max="2803" width="36.42578125" style="5" customWidth="1"/>
    <col min="2804" max="3055" width="9.140625" style="5"/>
    <col min="3056" max="3056" width="37.5703125" style="5" customWidth="1"/>
    <col min="3057" max="3057" width="16.140625" style="5" customWidth="1"/>
    <col min="3058" max="3058" width="16.28515625" style="5" customWidth="1"/>
    <col min="3059" max="3059" width="36.42578125" style="5" customWidth="1"/>
    <col min="3060" max="3311" width="9.140625" style="5"/>
    <col min="3312" max="3312" width="37.5703125" style="5" customWidth="1"/>
    <col min="3313" max="3313" width="16.140625" style="5" customWidth="1"/>
    <col min="3314" max="3314" width="16.28515625" style="5" customWidth="1"/>
    <col min="3315" max="3315" width="36.42578125" style="5" customWidth="1"/>
    <col min="3316" max="3567" width="9.140625" style="5"/>
    <col min="3568" max="3568" width="37.5703125" style="5" customWidth="1"/>
    <col min="3569" max="3569" width="16.140625" style="5" customWidth="1"/>
    <col min="3570" max="3570" width="16.28515625" style="5" customWidth="1"/>
    <col min="3571" max="3571" width="36.42578125" style="5" customWidth="1"/>
    <col min="3572" max="3823" width="9.140625" style="5"/>
    <col min="3824" max="3824" width="37.5703125" style="5" customWidth="1"/>
    <col min="3825" max="3825" width="16.140625" style="5" customWidth="1"/>
    <col min="3826" max="3826" width="16.28515625" style="5" customWidth="1"/>
    <col min="3827" max="3827" width="36.42578125" style="5" customWidth="1"/>
    <col min="3828" max="4079" width="9.140625" style="5"/>
    <col min="4080" max="4080" width="37.5703125" style="5" customWidth="1"/>
    <col min="4081" max="4081" width="16.140625" style="5" customWidth="1"/>
    <col min="4082" max="4082" width="16.28515625" style="5" customWidth="1"/>
    <col min="4083" max="4083" width="36.42578125" style="5" customWidth="1"/>
    <col min="4084" max="4335" width="9.140625" style="5"/>
    <col min="4336" max="4336" width="37.5703125" style="5" customWidth="1"/>
    <col min="4337" max="4337" width="16.140625" style="5" customWidth="1"/>
    <col min="4338" max="4338" width="16.28515625" style="5" customWidth="1"/>
    <col min="4339" max="4339" width="36.42578125" style="5" customWidth="1"/>
    <col min="4340" max="4591" width="9.140625" style="5"/>
    <col min="4592" max="4592" width="37.5703125" style="5" customWidth="1"/>
    <col min="4593" max="4593" width="16.140625" style="5" customWidth="1"/>
    <col min="4594" max="4594" width="16.28515625" style="5" customWidth="1"/>
    <col min="4595" max="4595" width="36.42578125" style="5" customWidth="1"/>
    <col min="4596" max="4847" width="9.140625" style="5"/>
    <col min="4848" max="4848" width="37.5703125" style="5" customWidth="1"/>
    <col min="4849" max="4849" width="16.140625" style="5" customWidth="1"/>
    <col min="4850" max="4850" width="16.28515625" style="5" customWidth="1"/>
    <col min="4851" max="4851" width="36.42578125" style="5" customWidth="1"/>
    <col min="4852" max="5103" width="9.140625" style="5"/>
    <col min="5104" max="5104" width="37.5703125" style="5" customWidth="1"/>
    <col min="5105" max="5105" width="16.140625" style="5" customWidth="1"/>
    <col min="5106" max="5106" width="16.28515625" style="5" customWidth="1"/>
    <col min="5107" max="5107" width="36.42578125" style="5" customWidth="1"/>
    <col min="5108" max="5359" width="9.140625" style="5"/>
    <col min="5360" max="5360" width="37.5703125" style="5" customWidth="1"/>
    <col min="5361" max="5361" width="16.140625" style="5" customWidth="1"/>
    <col min="5362" max="5362" width="16.28515625" style="5" customWidth="1"/>
    <col min="5363" max="5363" width="36.42578125" style="5" customWidth="1"/>
    <col min="5364" max="5615" width="9.140625" style="5"/>
    <col min="5616" max="5616" width="37.5703125" style="5" customWidth="1"/>
    <col min="5617" max="5617" width="16.140625" style="5" customWidth="1"/>
    <col min="5618" max="5618" width="16.28515625" style="5" customWidth="1"/>
    <col min="5619" max="5619" width="36.42578125" style="5" customWidth="1"/>
    <col min="5620" max="5871" width="9.140625" style="5"/>
    <col min="5872" max="5872" width="37.5703125" style="5" customWidth="1"/>
    <col min="5873" max="5873" width="16.140625" style="5" customWidth="1"/>
    <col min="5874" max="5874" width="16.28515625" style="5" customWidth="1"/>
    <col min="5875" max="5875" width="36.42578125" style="5" customWidth="1"/>
    <col min="5876" max="6127" width="9.140625" style="5"/>
    <col min="6128" max="6128" width="37.5703125" style="5" customWidth="1"/>
    <col min="6129" max="6129" width="16.140625" style="5" customWidth="1"/>
    <col min="6130" max="6130" width="16.28515625" style="5" customWidth="1"/>
    <col min="6131" max="6131" width="36.42578125" style="5" customWidth="1"/>
    <col min="6132" max="6383" width="9.140625" style="5"/>
    <col min="6384" max="6384" width="37.5703125" style="5" customWidth="1"/>
    <col min="6385" max="6385" width="16.140625" style="5" customWidth="1"/>
    <col min="6386" max="6386" width="16.28515625" style="5" customWidth="1"/>
    <col min="6387" max="6387" width="36.42578125" style="5" customWidth="1"/>
    <col min="6388" max="6639" width="9.140625" style="5"/>
    <col min="6640" max="6640" width="37.5703125" style="5" customWidth="1"/>
    <col min="6641" max="6641" width="16.140625" style="5" customWidth="1"/>
    <col min="6642" max="6642" width="16.28515625" style="5" customWidth="1"/>
    <col min="6643" max="6643" width="36.42578125" style="5" customWidth="1"/>
    <col min="6644" max="6895" width="9.140625" style="5"/>
    <col min="6896" max="6896" width="37.5703125" style="5" customWidth="1"/>
    <col min="6897" max="6897" width="16.140625" style="5" customWidth="1"/>
    <col min="6898" max="6898" width="16.28515625" style="5" customWidth="1"/>
    <col min="6899" max="6899" width="36.42578125" style="5" customWidth="1"/>
    <col min="6900" max="7151" width="9.140625" style="5"/>
    <col min="7152" max="7152" width="37.5703125" style="5" customWidth="1"/>
    <col min="7153" max="7153" width="16.140625" style="5" customWidth="1"/>
    <col min="7154" max="7154" width="16.28515625" style="5" customWidth="1"/>
    <col min="7155" max="7155" width="36.42578125" style="5" customWidth="1"/>
    <col min="7156" max="7407" width="9.140625" style="5"/>
    <col min="7408" max="7408" width="37.5703125" style="5" customWidth="1"/>
    <col min="7409" max="7409" width="16.140625" style="5" customWidth="1"/>
    <col min="7410" max="7410" width="16.28515625" style="5" customWidth="1"/>
    <col min="7411" max="7411" width="36.42578125" style="5" customWidth="1"/>
    <col min="7412" max="7663" width="9.140625" style="5"/>
    <col min="7664" max="7664" width="37.5703125" style="5" customWidth="1"/>
    <col min="7665" max="7665" width="16.140625" style="5" customWidth="1"/>
    <col min="7666" max="7666" width="16.28515625" style="5" customWidth="1"/>
    <col min="7667" max="7667" width="36.42578125" style="5" customWidth="1"/>
    <col min="7668" max="7919" width="9.140625" style="5"/>
    <col min="7920" max="7920" width="37.5703125" style="5" customWidth="1"/>
    <col min="7921" max="7921" width="16.140625" style="5" customWidth="1"/>
    <col min="7922" max="7922" width="16.28515625" style="5" customWidth="1"/>
    <col min="7923" max="7923" width="36.42578125" style="5" customWidth="1"/>
    <col min="7924" max="8175" width="9.140625" style="5"/>
    <col min="8176" max="8176" width="37.5703125" style="5" customWidth="1"/>
    <col min="8177" max="8177" width="16.140625" style="5" customWidth="1"/>
    <col min="8178" max="8178" width="16.28515625" style="5" customWidth="1"/>
    <col min="8179" max="8179" width="36.42578125" style="5" customWidth="1"/>
    <col min="8180" max="8431" width="9.140625" style="5"/>
    <col min="8432" max="8432" width="37.5703125" style="5" customWidth="1"/>
    <col min="8433" max="8433" width="16.140625" style="5" customWidth="1"/>
    <col min="8434" max="8434" width="16.28515625" style="5" customWidth="1"/>
    <col min="8435" max="8435" width="36.42578125" style="5" customWidth="1"/>
    <col min="8436" max="8687" width="9.140625" style="5"/>
    <col min="8688" max="8688" width="37.5703125" style="5" customWidth="1"/>
    <col min="8689" max="8689" width="16.140625" style="5" customWidth="1"/>
    <col min="8690" max="8690" width="16.28515625" style="5" customWidth="1"/>
    <col min="8691" max="8691" width="36.42578125" style="5" customWidth="1"/>
    <col min="8692" max="8943" width="9.140625" style="5"/>
    <col min="8944" max="8944" width="37.5703125" style="5" customWidth="1"/>
    <col min="8945" max="8945" width="16.140625" style="5" customWidth="1"/>
    <col min="8946" max="8946" width="16.28515625" style="5" customWidth="1"/>
    <col min="8947" max="8947" width="36.42578125" style="5" customWidth="1"/>
    <col min="8948" max="9199" width="9.140625" style="5"/>
    <col min="9200" max="9200" width="37.5703125" style="5" customWidth="1"/>
    <col min="9201" max="9201" width="16.140625" style="5" customWidth="1"/>
    <col min="9202" max="9202" width="16.28515625" style="5" customWidth="1"/>
    <col min="9203" max="9203" width="36.42578125" style="5" customWidth="1"/>
    <col min="9204" max="9455" width="9.140625" style="5"/>
    <col min="9456" max="9456" width="37.5703125" style="5" customWidth="1"/>
    <col min="9457" max="9457" width="16.140625" style="5" customWidth="1"/>
    <col min="9458" max="9458" width="16.28515625" style="5" customWidth="1"/>
    <col min="9459" max="9459" width="36.42578125" style="5" customWidth="1"/>
    <col min="9460" max="9711" width="9.140625" style="5"/>
    <col min="9712" max="9712" width="37.5703125" style="5" customWidth="1"/>
    <col min="9713" max="9713" width="16.140625" style="5" customWidth="1"/>
    <col min="9714" max="9714" width="16.28515625" style="5" customWidth="1"/>
    <col min="9715" max="9715" width="36.42578125" style="5" customWidth="1"/>
    <col min="9716" max="9967" width="9.140625" style="5"/>
    <col min="9968" max="9968" width="37.5703125" style="5" customWidth="1"/>
    <col min="9969" max="9969" width="16.140625" style="5" customWidth="1"/>
    <col min="9970" max="9970" width="16.28515625" style="5" customWidth="1"/>
    <col min="9971" max="9971" width="36.42578125" style="5" customWidth="1"/>
    <col min="9972" max="10223" width="9.140625" style="5"/>
    <col min="10224" max="10224" width="37.5703125" style="5" customWidth="1"/>
    <col min="10225" max="10225" width="16.140625" style="5" customWidth="1"/>
    <col min="10226" max="10226" width="16.28515625" style="5" customWidth="1"/>
    <col min="10227" max="10227" width="36.42578125" style="5" customWidth="1"/>
    <col min="10228" max="10479" width="9.140625" style="5"/>
    <col min="10480" max="10480" width="37.5703125" style="5" customWidth="1"/>
    <col min="10481" max="10481" width="16.140625" style="5" customWidth="1"/>
    <col min="10482" max="10482" width="16.28515625" style="5" customWidth="1"/>
    <col min="10483" max="10483" width="36.42578125" style="5" customWidth="1"/>
    <col min="10484" max="10735" width="9.140625" style="5"/>
    <col min="10736" max="10736" width="37.5703125" style="5" customWidth="1"/>
    <col min="10737" max="10737" width="16.140625" style="5" customWidth="1"/>
    <col min="10738" max="10738" width="16.28515625" style="5" customWidth="1"/>
    <col min="10739" max="10739" width="36.42578125" style="5" customWidth="1"/>
    <col min="10740" max="10991" width="9.140625" style="5"/>
    <col min="10992" max="10992" width="37.5703125" style="5" customWidth="1"/>
    <col min="10993" max="10993" width="16.140625" style="5" customWidth="1"/>
    <col min="10994" max="10994" width="16.28515625" style="5" customWidth="1"/>
    <col min="10995" max="10995" width="36.42578125" style="5" customWidth="1"/>
    <col min="10996" max="11247" width="9.140625" style="5"/>
    <col min="11248" max="11248" width="37.5703125" style="5" customWidth="1"/>
    <col min="11249" max="11249" width="16.140625" style="5" customWidth="1"/>
    <col min="11250" max="11250" width="16.28515625" style="5" customWidth="1"/>
    <col min="11251" max="11251" width="36.42578125" style="5" customWidth="1"/>
    <col min="11252" max="11503" width="9.140625" style="5"/>
    <col min="11504" max="11504" width="37.5703125" style="5" customWidth="1"/>
    <col min="11505" max="11505" width="16.140625" style="5" customWidth="1"/>
    <col min="11506" max="11506" width="16.28515625" style="5" customWidth="1"/>
    <col min="11507" max="11507" width="36.42578125" style="5" customWidth="1"/>
    <col min="11508" max="11759" width="9.140625" style="5"/>
    <col min="11760" max="11760" width="37.5703125" style="5" customWidth="1"/>
    <col min="11761" max="11761" width="16.140625" style="5" customWidth="1"/>
    <col min="11762" max="11762" width="16.28515625" style="5" customWidth="1"/>
    <col min="11763" max="11763" width="36.42578125" style="5" customWidth="1"/>
    <col min="11764" max="12015" width="9.140625" style="5"/>
    <col min="12016" max="12016" width="37.5703125" style="5" customWidth="1"/>
    <col min="12017" max="12017" width="16.140625" style="5" customWidth="1"/>
    <col min="12018" max="12018" width="16.28515625" style="5" customWidth="1"/>
    <col min="12019" max="12019" width="36.42578125" style="5" customWidth="1"/>
    <col min="12020" max="12271" width="9.140625" style="5"/>
    <col min="12272" max="12272" width="37.5703125" style="5" customWidth="1"/>
    <col min="12273" max="12273" width="16.140625" style="5" customWidth="1"/>
    <col min="12274" max="12274" width="16.28515625" style="5" customWidth="1"/>
    <col min="12275" max="12275" width="36.42578125" style="5" customWidth="1"/>
    <col min="12276" max="12527" width="9.140625" style="5"/>
    <col min="12528" max="12528" width="37.5703125" style="5" customWidth="1"/>
    <col min="12529" max="12529" width="16.140625" style="5" customWidth="1"/>
    <col min="12530" max="12530" width="16.28515625" style="5" customWidth="1"/>
    <col min="12531" max="12531" width="36.42578125" style="5" customWidth="1"/>
    <col min="12532" max="12783" width="9.140625" style="5"/>
    <col min="12784" max="12784" width="37.5703125" style="5" customWidth="1"/>
    <col min="12785" max="12785" width="16.140625" style="5" customWidth="1"/>
    <col min="12786" max="12786" width="16.28515625" style="5" customWidth="1"/>
    <col min="12787" max="12787" width="36.42578125" style="5" customWidth="1"/>
    <col min="12788" max="13039" width="9.140625" style="5"/>
    <col min="13040" max="13040" width="37.5703125" style="5" customWidth="1"/>
    <col min="13041" max="13041" width="16.140625" style="5" customWidth="1"/>
    <col min="13042" max="13042" width="16.28515625" style="5" customWidth="1"/>
    <col min="13043" max="13043" width="36.42578125" style="5" customWidth="1"/>
    <col min="13044" max="13295" width="9.140625" style="5"/>
    <col min="13296" max="13296" width="37.5703125" style="5" customWidth="1"/>
    <col min="13297" max="13297" width="16.140625" style="5" customWidth="1"/>
    <col min="13298" max="13298" width="16.28515625" style="5" customWidth="1"/>
    <col min="13299" max="13299" width="36.42578125" style="5" customWidth="1"/>
    <col min="13300" max="13551" width="9.140625" style="5"/>
    <col min="13552" max="13552" width="37.5703125" style="5" customWidth="1"/>
    <col min="13553" max="13553" width="16.140625" style="5" customWidth="1"/>
    <col min="13554" max="13554" width="16.28515625" style="5" customWidth="1"/>
    <col min="13555" max="13555" width="36.42578125" style="5" customWidth="1"/>
    <col min="13556" max="13807" width="9.140625" style="5"/>
    <col min="13808" max="13808" width="37.5703125" style="5" customWidth="1"/>
    <col min="13809" max="13809" width="16.140625" style="5" customWidth="1"/>
    <col min="13810" max="13810" width="16.28515625" style="5" customWidth="1"/>
    <col min="13811" max="13811" width="36.42578125" style="5" customWidth="1"/>
    <col min="13812" max="14063" width="9.140625" style="5"/>
    <col min="14064" max="14064" width="37.5703125" style="5" customWidth="1"/>
    <col min="14065" max="14065" width="16.140625" style="5" customWidth="1"/>
    <col min="14066" max="14066" width="16.28515625" style="5" customWidth="1"/>
    <col min="14067" max="14067" width="36.42578125" style="5" customWidth="1"/>
    <col min="14068" max="14319" width="9.140625" style="5"/>
    <col min="14320" max="14320" width="37.5703125" style="5" customWidth="1"/>
    <col min="14321" max="14321" width="16.140625" style="5" customWidth="1"/>
    <col min="14322" max="14322" width="16.28515625" style="5" customWidth="1"/>
    <col min="14323" max="14323" width="36.42578125" style="5" customWidth="1"/>
    <col min="14324" max="14575" width="9.140625" style="5"/>
    <col min="14576" max="14576" width="37.5703125" style="5" customWidth="1"/>
    <col min="14577" max="14577" width="16.140625" style="5" customWidth="1"/>
    <col min="14578" max="14578" width="16.28515625" style="5" customWidth="1"/>
    <col min="14579" max="14579" width="36.42578125" style="5" customWidth="1"/>
    <col min="14580" max="14831" width="9.140625" style="5"/>
    <col min="14832" max="14832" width="37.5703125" style="5" customWidth="1"/>
    <col min="14833" max="14833" width="16.140625" style="5" customWidth="1"/>
    <col min="14834" max="14834" width="16.28515625" style="5" customWidth="1"/>
    <col min="14835" max="14835" width="36.42578125" style="5" customWidth="1"/>
    <col min="14836" max="15087" width="9.140625" style="5"/>
    <col min="15088" max="15088" width="37.5703125" style="5" customWidth="1"/>
    <col min="15089" max="15089" width="16.140625" style="5" customWidth="1"/>
    <col min="15090" max="15090" width="16.28515625" style="5" customWidth="1"/>
    <col min="15091" max="15091" width="36.42578125" style="5" customWidth="1"/>
    <col min="15092" max="15343" width="9.140625" style="5"/>
    <col min="15344" max="15344" width="37.5703125" style="5" customWidth="1"/>
    <col min="15345" max="15345" width="16.140625" style="5" customWidth="1"/>
    <col min="15346" max="15346" width="16.28515625" style="5" customWidth="1"/>
    <col min="15347" max="15347" width="36.42578125" style="5" customWidth="1"/>
    <col min="15348" max="15599" width="9.140625" style="5"/>
    <col min="15600" max="15600" width="37.5703125" style="5" customWidth="1"/>
    <col min="15601" max="15601" width="16.140625" style="5" customWidth="1"/>
    <col min="15602" max="15602" width="16.28515625" style="5" customWidth="1"/>
    <col min="15603" max="15603" width="36.42578125" style="5" customWidth="1"/>
    <col min="15604" max="15855" width="9.140625" style="5"/>
    <col min="15856" max="15856" width="37.5703125" style="5" customWidth="1"/>
    <col min="15857" max="15857" width="16.140625" style="5" customWidth="1"/>
    <col min="15858" max="15858" width="16.28515625" style="5" customWidth="1"/>
    <col min="15859" max="15859" width="36.42578125" style="5" customWidth="1"/>
    <col min="15860" max="16111" width="9.140625" style="5"/>
    <col min="16112" max="16112" width="37.5703125" style="5" customWidth="1"/>
    <col min="16113" max="16113" width="16.140625" style="5" customWidth="1"/>
    <col min="16114" max="16114" width="16.28515625" style="5" customWidth="1"/>
    <col min="16115" max="16115" width="36.42578125" style="5" customWidth="1"/>
    <col min="16116" max="16372" width="9.140625" style="5"/>
    <col min="16373" max="16384" width="9.140625" style="5" customWidth="1"/>
  </cols>
  <sheetData>
    <row r="1" spans="1:2" s="67" customFormat="1" ht="22.5" x14ac:dyDescent="0.2">
      <c r="A1" s="74" t="s">
        <v>273</v>
      </c>
      <c r="B1" s="68" t="s">
        <v>257</v>
      </c>
    </row>
    <row r="2" spans="1:2" s="70" customFormat="1" ht="13.9" customHeight="1" x14ac:dyDescent="0.15">
      <c r="A2" s="75" t="s">
        <v>258</v>
      </c>
      <c r="B2" s="69">
        <v>0.17499999999999999</v>
      </c>
    </row>
    <row r="3" spans="1:2" s="70" customFormat="1" ht="13.9" customHeight="1" x14ac:dyDescent="0.15">
      <c r="A3" s="72" t="s">
        <v>262</v>
      </c>
      <c r="B3" s="71">
        <v>1E-4</v>
      </c>
    </row>
    <row r="4" spans="1:2" s="70" customFormat="1" ht="13.9" customHeight="1" x14ac:dyDescent="0.15">
      <c r="A4" s="72" t="s">
        <v>263</v>
      </c>
      <c r="B4" s="71">
        <v>0.37019999999999997</v>
      </c>
    </row>
    <row r="5" spans="1:2" s="70" customFormat="1" ht="13.9" customHeight="1" x14ac:dyDescent="0.15">
      <c r="A5" s="72" t="s">
        <v>259</v>
      </c>
      <c r="B5" s="71">
        <v>7.1900000000000006E-2</v>
      </c>
    </row>
    <row r="6" spans="1:2" s="70" customFormat="1" ht="13.9" customHeight="1" x14ac:dyDescent="0.15">
      <c r="A6" s="72" t="s">
        <v>260</v>
      </c>
      <c r="B6" s="71">
        <v>0.12</v>
      </c>
    </row>
    <row r="7" spans="1:2" s="70" customFormat="1" ht="13.9" customHeight="1" x14ac:dyDescent="0.15">
      <c r="A7" s="72" t="s">
        <v>261</v>
      </c>
      <c r="B7" s="71">
        <v>0.12</v>
      </c>
    </row>
    <row r="8" spans="1:2" s="70" customFormat="1" ht="13.9" customHeight="1" x14ac:dyDescent="0.15">
      <c r="A8" s="72" t="s">
        <v>264</v>
      </c>
      <c r="B8" s="71">
        <v>1E-4</v>
      </c>
    </row>
    <row r="9" spans="1:2" s="70" customFormat="1" ht="13.9" customHeight="1" x14ac:dyDescent="0.15">
      <c r="A9" s="72" t="s">
        <v>265</v>
      </c>
      <c r="B9" s="71">
        <v>0.33679999999999999</v>
      </c>
    </row>
    <row r="10" spans="1:2" s="70" customFormat="1" ht="13.9" customHeight="1" x14ac:dyDescent="0.15">
      <c r="A10" s="72" t="s">
        <v>266</v>
      </c>
      <c r="B10" s="71">
        <v>1E-4</v>
      </c>
    </row>
    <row r="11" spans="1:2" s="70" customFormat="1" ht="13.9" customHeight="1" x14ac:dyDescent="0.15">
      <c r="A11" s="72" t="s">
        <v>267</v>
      </c>
      <c r="B11" s="71">
        <v>0.2102</v>
      </c>
    </row>
    <row r="12" spans="1:2" s="70" customFormat="1" ht="13.9" customHeight="1" x14ac:dyDescent="0.15">
      <c r="A12" s="72" t="s">
        <v>276</v>
      </c>
      <c r="B12" s="71">
        <v>0.18</v>
      </c>
    </row>
    <row r="13" spans="1:2" s="70" customFormat="1" ht="13.9" customHeight="1" x14ac:dyDescent="0.15">
      <c r="A13" s="72" t="s">
        <v>268</v>
      </c>
      <c r="B13" s="71">
        <v>0.1</v>
      </c>
    </row>
    <row r="14" spans="1:2" s="70" customFormat="1" ht="13.9" customHeight="1" x14ac:dyDescent="0.15">
      <c r="A14" s="72" t="s">
        <v>269</v>
      </c>
      <c r="B14" s="71">
        <v>0.1</v>
      </c>
    </row>
    <row r="15" spans="1:2" s="70" customFormat="1" ht="13.9" customHeight="1" x14ac:dyDescent="0.15">
      <c r="A15" s="72" t="s">
        <v>270</v>
      </c>
      <c r="B15" s="71">
        <v>0.1</v>
      </c>
    </row>
    <row r="16" spans="1:2" s="70" customFormat="1" ht="13.9" customHeight="1" x14ac:dyDescent="0.15">
      <c r="A16" s="72" t="s">
        <v>277</v>
      </c>
      <c r="B16" s="71">
        <v>0.28000000000000003</v>
      </c>
    </row>
    <row r="17" spans="1:3" s="70" customFormat="1" ht="13.9" customHeight="1" x14ac:dyDescent="0.15">
      <c r="A17" s="72" t="s">
        <v>271</v>
      </c>
      <c r="B17" s="71">
        <v>0.251</v>
      </c>
    </row>
    <row r="18" spans="1:3" s="70" customFormat="1" ht="13.9" customHeight="1" x14ac:dyDescent="0.15">
      <c r="A18" s="76" t="s">
        <v>272</v>
      </c>
      <c r="B18" s="73">
        <v>0.251</v>
      </c>
    </row>
    <row r="19" spans="1:3" x14ac:dyDescent="0.2">
      <c r="A19" s="77" t="s">
        <v>274</v>
      </c>
      <c r="B19" s="78">
        <f>MEDIAN(B2:B18)</f>
        <v>0.12</v>
      </c>
    </row>
    <row r="20" spans="1:3" x14ac:dyDescent="0.2">
      <c r="A20" s="77" t="s">
        <v>278</v>
      </c>
      <c r="B20" s="78">
        <f>AVERAGE(B2:B18)</f>
        <v>0.15684705882352937</v>
      </c>
    </row>
    <row r="21" spans="1:3" x14ac:dyDescent="0.2">
      <c r="A21" s="83" t="s">
        <v>304</v>
      </c>
      <c r="B21" s="83" t="s">
        <v>303</v>
      </c>
      <c r="C21" s="84" t="s">
        <v>305</v>
      </c>
    </row>
    <row r="22" spans="1:3" x14ac:dyDescent="0.2">
      <c r="A22" s="80" t="s">
        <v>279</v>
      </c>
      <c r="B22" s="79" t="s">
        <v>280</v>
      </c>
      <c r="C22" s="81">
        <v>0.15</v>
      </c>
    </row>
    <row r="23" spans="1:3" x14ac:dyDescent="0.2">
      <c r="A23" s="80" t="s">
        <v>290</v>
      </c>
      <c r="B23" s="79" t="s">
        <v>291</v>
      </c>
      <c r="C23" s="81">
        <v>0.15049999999999999</v>
      </c>
    </row>
    <row r="24" spans="1:3" x14ac:dyDescent="0.2">
      <c r="A24" s="80" t="s">
        <v>292</v>
      </c>
      <c r="B24" s="79" t="s">
        <v>293</v>
      </c>
      <c r="C24" s="81">
        <v>0.2077</v>
      </c>
    </row>
    <row r="25" spans="1:3" x14ac:dyDescent="0.2">
      <c r="A25" s="80" t="s">
        <v>281</v>
      </c>
      <c r="B25" s="79" t="s">
        <v>282</v>
      </c>
      <c r="C25" s="81">
        <v>0.15049999999999999</v>
      </c>
    </row>
    <row r="26" spans="1:3" x14ac:dyDescent="0.2">
      <c r="A26" s="80" t="s">
        <v>283</v>
      </c>
      <c r="B26" s="79" t="s">
        <v>282</v>
      </c>
      <c r="C26" s="81">
        <v>0.125</v>
      </c>
    </row>
    <row r="27" spans="1:3" x14ac:dyDescent="0.2">
      <c r="A27" s="80" t="s">
        <v>284</v>
      </c>
      <c r="B27" s="79" t="s">
        <v>282</v>
      </c>
      <c r="C27" s="81">
        <v>0.125</v>
      </c>
    </row>
    <row r="28" spans="1:3" x14ac:dyDescent="0.2">
      <c r="A28" s="80" t="s">
        <v>285</v>
      </c>
      <c r="B28" s="79" t="s">
        <v>282</v>
      </c>
      <c r="C28" s="81">
        <v>0.125</v>
      </c>
    </row>
    <row r="29" spans="1:3" x14ac:dyDescent="0.2">
      <c r="A29" s="80" t="s">
        <v>286</v>
      </c>
      <c r="B29" s="79" t="s">
        <v>282</v>
      </c>
      <c r="C29" s="81">
        <v>0.125</v>
      </c>
    </row>
    <row r="30" spans="1:3" x14ac:dyDescent="0.2">
      <c r="A30" s="80" t="s">
        <v>287</v>
      </c>
      <c r="B30" s="79" t="s">
        <v>282</v>
      </c>
      <c r="C30" s="81">
        <v>0.125</v>
      </c>
    </row>
    <row r="31" spans="1:3" x14ac:dyDescent="0.2">
      <c r="A31" s="80" t="s">
        <v>288</v>
      </c>
      <c r="B31" s="79" t="s">
        <v>289</v>
      </c>
      <c r="C31" s="81">
        <v>0.21</v>
      </c>
    </row>
    <row r="32" spans="1:3" x14ac:dyDescent="0.2">
      <c r="A32" s="79" t="s">
        <v>296</v>
      </c>
      <c r="B32" s="79" t="s">
        <v>294</v>
      </c>
      <c r="C32" s="81">
        <v>0.2</v>
      </c>
    </row>
    <row r="33" spans="1:3" x14ac:dyDescent="0.2">
      <c r="A33" s="79" t="s">
        <v>297</v>
      </c>
      <c r="B33" s="79" t="s">
        <v>294</v>
      </c>
      <c r="C33" s="81">
        <v>0.184</v>
      </c>
    </row>
    <row r="34" spans="1:3" x14ac:dyDescent="0.2">
      <c r="A34" s="80" t="s">
        <v>295</v>
      </c>
      <c r="B34" s="79" t="s">
        <v>298</v>
      </c>
      <c r="C34" s="81">
        <v>0.22</v>
      </c>
    </row>
    <row r="35" spans="1:3" x14ac:dyDescent="0.2">
      <c r="A35" s="80" t="s">
        <v>299</v>
      </c>
      <c r="B35" s="79" t="s">
        <v>302</v>
      </c>
      <c r="C35" s="81">
        <v>0.22</v>
      </c>
    </row>
    <row r="36" spans="1:3" x14ac:dyDescent="0.2">
      <c r="A36" s="80" t="s">
        <v>300</v>
      </c>
      <c r="B36" s="79" t="s">
        <v>302</v>
      </c>
      <c r="C36" s="81">
        <v>0.22</v>
      </c>
    </row>
    <row r="37" spans="1:3" x14ac:dyDescent="0.2">
      <c r="A37" s="80" t="s">
        <v>301</v>
      </c>
      <c r="B37" s="79" t="s">
        <v>302</v>
      </c>
      <c r="C37" s="81">
        <v>0.17</v>
      </c>
    </row>
    <row r="38" spans="1:3" x14ac:dyDescent="0.2">
      <c r="A38" s="79" t="s">
        <v>274</v>
      </c>
      <c r="B38" s="79"/>
      <c r="C38" s="82">
        <f>MEDIAN(C22:C37)</f>
        <v>0.16025</v>
      </c>
    </row>
    <row r="39" spans="1:3" x14ac:dyDescent="0.2">
      <c r="A39" s="79" t="s">
        <v>278</v>
      </c>
      <c r="B39" s="79"/>
      <c r="C39" s="82">
        <f>AVERAGE(C22:C37)</f>
        <v>0.16923125000000003</v>
      </c>
    </row>
  </sheetData>
  <pageMargins left="0.511811024" right="0.511811024" top="0.78740157500000008" bottom="0.78740157500000008" header="0.31496062000000008" footer="0.31496062000000008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s D A A B Q S w M E F A A C A A g A Z Y q 5 U o W B j P C k A A A A 9 g A A A B I A H A B D b 2 5 m a W c v U G F j a 2 F n Z S 5 4 b W w g o h g A K K A U A A A A A A A A A A A A A A A A A A A A A A A A A A A A e 7 9 7 v 4 1 9 R W 6 O Q l l q U X F m f p 6 t k q G e g Z J C c U l i X k p i T n 5 e q q 1 S X r 6 S v R 0 v l 0 1 A Y n J 2 Y n q q A l B 1 X r F V R X G K r V J G S U m B l b 5 + e X m 5 X r m x X n 5 R u r 6 R g Y G h f o S v T 3 B y R m p u o h J c c S Z h x b q Z e S B r k 1 O V 7 G z C I K 6 x M 9 K z B C I T E z 0 D G 3 2 Y m I 1 v Z h 5 C 3 g j o X p A s k q C N c 2 l O S W l R q l 1 B i a 5 T k I 0 + j G u j D / W C H Q B Q S w M E F A A C A A g A Z Y q 5 U l N y O C y b A A A A 4 Q A A A B M A H A B b Q 2 9 u d G V u d F 9 U e X B l c 1 0 u e G 1 s I K I Y A C i g F A A A A A A A A A A A A A A A A A A A A A A A A A A A A G 2 O P Q 7 C M A x G r x J 5 b 1 0 Y E E J N G Y A b c I E o u D + i c a L G R e V s D B y J K 5 C 2 a 0 d / f s + f f 5 9 v e Z 5 c r 1 4 0 x M 6 z h l 1 e g C K 2 / t F x o 2 G U O j v C u S r v 7 0 B R J Z S j h l Y k n B C j b c m Z m P t A n D a 1 H 5 y R N A 4 N B m O f p i H c F 8 U B r W c h l k z m G 1 C V V 6 r N 2 I u 6 T S l e a 5 M O 6 r J y c 5 U G o U l w i X H T c F t 8 6 E 3 H i 4 H L w 9 U f U E s D B B Q A A g A I A G W K u V I o i k e 4 D g A A A B E A A A A T A B w A R m 9 y b X V s Y X M v U 2 V j d G l v b j E u b S C i G A A o o B Q A A A A A A A A A A A A A A A A A A A A A A A A A A A A r T k 0 u y c z P U w i G 0 I b W A F B L A Q I t A B Q A A g A I A G W K u V K F g Y z w p A A A A P Y A A A A S A A A A A A A A A A A A A A A A A A A A A A B D b 2 5 m a W c v U G F j a 2 F n Z S 5 4 b W x Q S w E C L Q A U A A I A C A B l i r l S U 3 I 4 L J s A A A D h A A A A E w A A A A A A A A A A A A A A A A D w A A A A W 0 N v b n R l b n R f V H l w Z X N d L n h t b F B L A Q I t A B Q A A g A I A G W K u V I o i k e 4 D g A A A B E A A A A T A A A A A A A A A A A A A A A A A N g B A A B G b 3 J t d W x h c y 9 T Z W N 0 a W 9 u M S 5 t U E s F B g A A A A A D A A M A w g A A A D M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S D K O N y G C K T 7 B g q W P 5 F L 8 K A A A A A A I A A A A A A B B m A A A A A Q A A I A A A A E u d R L I 7 W j j j h t p S r E 5 k 6 Q H q 0 5 5 D j i 2 v x u X g 8 z v d m 3 h G A A A A A A 6 A A A A A A g A A I A A A A P x Z y 0 1 n H m 2 U g Y g Q n + a r a 7 V I z 6 O H 4 g Q 4 Z k B M X e 0 j 8 I W W U A A A A A o K 1 + G o Q s g 3 d 5 E h r t g J Q E U M d V K 4 Z C K c k O a x I T M C 0 A H f e s l 8 T R d d m f 1 S 0 z i T Y H D K 0 h j n S g B z C 7 b 3 e Q A Z U T J c / B Z d p e o e 9 9 8 g j U l 7 w s O x 1 v m K Q A A A A A S a Q b 3 i / X K A S / 5 + 0 B x 4 v N q p e X j n g v V 0 k N p l 8 E x v T m 4 n 2 + N T q O e 2 s N p v R t H g A P 7 3 m c d S T U B y u o M 5 Z Q m X p u D c r Q w = < / D a t a M a s h u p > 
</file>

<file path=customXml/itemProps1.xml><?xml version="1.0" encoding="utf-8"?>
<ds:datastoreItem xmlns:ds="http://schemas.openxmlformats.org/officeDocument/2006/customXml" ds:itemID="{E7E24754-6D32-442A-81FE-5FAA87EB64F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LOTE 01_PTA GROSSA_MODELO</vt:lpstr>
      <vt:lpstr>Planilha1</vt:lpstr>
      <vt:lpstr>LOTE 02_CASCAVEL_MODELO </vt:lpstr>
      <vt:lpstr>DESCONTO MEDIANO</vt:lpstr>
      <vt:lpstr>'LOTE 01_PTA GROSSA_MODELO'!Area_de_impressao</vt:lpstr>
      <vt:lpstr>'LOTE 02_CASCAVEL_MODELO '!Area_de_impressao</vt:lpstr>
      <vt:lpstr>'LOTE 01_PTA GROSSA_MODELO'!PLAN</vt:lpstr>
      <vt:lpstr>'LOTE 02_CASCAVEL_MODELO '!PLAN</vt:lpstr>
      <vt:lpstr>'LOTE 01_PTA GROSSA_MODELO'!Titulos_de_impressao</vt:lpstr>
      <vt:lpstr>'LOTE 02_CASCAVEL_MODELO 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</dc:creator>
  <cp:lastModifiedBy>Alex</cp:lastModifiedBy>
  <cp:revision>1</cp:revision>
  <cp:lastPrinted>2022-08-19T13:57:19Z</cp:lastPrinted>
  <dcterms:created xsi:type="dcterms:W3CDTF">2020-09-10T19:22:30Z</dcterms:created>
  <dcterms:modified xsi:type="dcterms:W3CDTF">2023-02-14T17:47:45Z</dcterms:modified>
</cp:coreProperties>
</file>